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00" yWindow="960" windowWidth="25900" windowHeight="15600" activeTab="0"/>
  </bookViews>
  <sheets>
    <sheet name="Sheet1" sheetId="1" r:id="rId1"/>
    <sheet name="lat-lon" sheetId="2" r:id="rId2"/>
    <sheet name="Sheet2" sheetId="3" r:id="rId3"/>
    <sheet name="Sheet3" sheetId="4" r:id="rId4"/>
  </sheets>
  <definedNames>
    <definedName name="_xlnm.Print_Area" localSheetId="0">'Sheet1'!$A$234:$K$258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<sst xmlns="http://schemas.openxmlformats.org/spreadsheetml/2006/main" count="2193" uniqueCount="651">
  <si>
    <t>BON69</t>
  </si>
  <si>
    <t>at depth, w.o.=</t>
  </si>
  <si>
    <t>s074/YBB20</t>
  </si>
  <si>
    <t>neu069</t>
  </si>
  <si>
    <t>BON70</t>
  </si>
  <si>
    <t>at depth, w.o.=167</t>
  </si>
  <si>
    <t>s075/YBB30</t>
  </si>
  <si>
    <t>neu070</t>
  </si>
  <si>
    <t>BON71</t>
  </si>
  <si>
    <t>at depth, w.o.=182</t>
  </si>
  <si>
    <t>s076/YBB40</t>
  </si>
  <si>
    <t>neu071</t>
  </si>
  <si>
    <t>s077/YBB50</t>
  </si>
  <si>
    <t>CTD042</t>
  </si>
  <si>
    <t>s078/YBC50f</t>
  </si>
  <si>
    <t xml:space="preserve">Deep Fe cast </t>
  </si>
  <si>
    <t>141 03.99 W</t>
  </si>
  <si>
    <t>58 46.78 N</t>
  </si>
  <si>
    <t>CTD043</t>
  </si>
  <si>
    <t xml:space="preserve">50 m depth only Fe cast </t>
  </si>
  <si>
    <t>s079/YBC50</t>
  </si>
  <si>
    <t>CTD44</t>
  </si>
  <si>
    <t xml:space="preserve"> </t>
  </si>
  <si>
    <t>s080/YBC40</t>
  </si>
  <si>
    <t>CTD45</t>
  </si>
  <si>
    <t>CTD46</t>
  </si>
  <si>
    <t>BON72</t>
  </si>
  <si>
    <t>Cat stopped communicating</t>
  </si>
  <si>
    <t>BON75</t>
  </si>
  <si>
    <t>BON74</t>
  </si>
  <si>
    <t>BON73</t>
  </si>
  <si>
    <t>BON76</t>
  </si>
  <si>
    <t>S080/YBC40</t>
  </si>
  <si>
    <t>neu074</t>
  </si>
  <si>
    <t>S081/YBC30</t>
  </si>
  <si>
    <t>neu075</t>
  </si>
  <si>
    <t>BON77</t>
  </si>
  <si>
    <t>CTD47</t>
  </si>
  <si>
    <t>59 03.73 N</t>
  </si>
  <si>
    <t>140 25.36 W</t>
  </si>
  <si>
    <t>NEU073</t>
  </si>
  <si>
    <t>s082/YBC20</t>
  </si>
  <si>
    <t>neu076</t>
  </si>
  <si>
    <t>CTD48</t>
  </si>
  <si>
    <t>BON78</t>
  </si>
  <si>
    <t>neu077</t>
  </si>
  <si>
    <t>CTD49</t>
  </si>
  <si>
    <t>BON79</t>
  </si>
  <si>
    <t>s082/YBC10</t>
  </si>
  <si>
    <t>s083/YBC0</t>
  </si>
  <si>
    <t>neu078</t>
  </si>
  <si>
    <t>CTD51</t>
  </si>
  <si>
    <t>BON80</t>
  </si>
  <si>
    <t>s084/YBD0</t>
  </si>
  <si>
    <t>s085/YBD10</t>
  </si>
  <si>
    <t>s086/YBD20</t>
  </si>
  <si>
    <t>BON81</t>
  </si>
  <si>
    <t>S087/YBD20</t>
  </si>
  <si>
    <t>CTD52</t>
  </si>
  <si>
    <t>Strom</t>
  </si>
  <si>
    <t>S088/YBD30</t>
  </si>
  <si>
    <t>BON82</t>
  </si>
  <si>
    <t>59 17.72</t>
  </si>
  <si>
    <t>140 34.00</t>
  </si>
  <si>
    <t xml:space="preserve"> Suzanne cast</t>
  </si>
  <si>
    <t>S089/YBD40</t>
  </si>
  <si>
    <t>59 9.64</t>
  </si>
  <si>
    <t>140 43.40</t>
  </si>
  <si>
    <t>59 9.83</t>
  </si>
  <si>
    <t>140 44.54</t>
  </si>
  <si>
    <t>prog crashed-this is neuston</t>
  </si>
  <si>
    <t>S090/YBD50</t>
  </si>
  <si>
    <t>deep bongo</t>
  </si>
  <si>
    <t>BON87</t>
  </si>
  <si>
    <t>BON86</t>
  </si>
  <si>
    <t>neu084</t>
  </si>
  <si>
    <t>S091/YBE50</t>
  </si>
  <si>
    <t>CTD53</t>
  </si>
  <si>
    <t>BON88</t>
  </si>
  <si>
    <t>S092/YBE40</t>
  </si>
  <si>
    <t>neu085</t>
  </si>
  <si>
    <t>CTD54</t>
  </si>
  <si>
    <t>BON85</t>
  </si>
  <si>
    <t>BON89</t>
  </si>
  <si>
    <t>S093/YBE30</t>
  </si>
  <si>
    <t>neu086</t>
  </si>
  <si>
    <t>CTD55</t>
  </si>
  <si>
    <t>neu035</t>
  </si>
  <si>
    <t>neu034</t>
  </si>
  <si>
    <t>neu033</t>
  </si>
  <si>
    <t>neu032</t>
  </si>
  <si>
    <t>neu036</t>
  </si>
  <si>
    <t>BON35</t>
  </si>
  <si>
    <t>at depth,w.o.=268</t>
  </si>
  <si>
    <t>neu037</t>
  </si>
  <si>
    <t>BON36</t>
  </si>
  <si>
    <t>at depth, w.o.=310</t>
  </si>
  <si>
    <t>s039/SEH10</t>
  </si>
  <si>
    <t>s038/SEH20</t>
  </si>
  <si>
    <t>s037/SEG20</t>
  </si>
  <si>
    <t>s036/SEG10</t>
  </si>
  <si>
    <t>s035/SEG5</t>
  </si>
  <si>
    <t>s034/SEG0</t>
  </si>
  <si>
    <t>s040/SEH5</t>
  </si>
  <si>
    <t>neu038</t>
  </si>
  <si>
    <t>BON37</t>
  </si>
  <si>
    <t>at depth/ w.o.=198</t>
  </si>
  <si>
    <t>s041/SEH0</t>
  </si>
  <si>
    <t>neu039</t>
  </si>
  <si>
    <t>BON38</t>
  </si>
  <si>
    <t>at depth/ w.o.=81</t>
  </si>
  <si>
    <t>s042/SEH0a</t>
  </si>
  <si>
    <t>neu040</t>
  </si>
  <si>
    <t>BON39</t>
  </si>
  <si>
    <t>at depth/ w.o=273</t>
  </si>
  <si>
    <t>BON40</t>
  </si>
  <si>
    <t>at depth/ w.o=88</t>
  </si>
  <si>
    <t>s043/SEI0</t>
  </si>
  <si>
    <t>neu041</t>
  </si>
  <si>
    <t>BON41</t>
  </si>
  <si>
    <t>at depth/ w.o=124</t>
  </si>
  <si>
    <t>s043/SEI5</t>
  </si>
  <si>
    <t>neu042</t>
  </si>
  <si>
    <t>BON42</t>
  </si>
  <si>
    <t>at depth/ w.o=231</t>
  </si>
  <si>
    <t>SED0B</t>
  </si>
  <si>
    <t>s044/SEI10</t>
  </si>
  <si>
    <t>neu043</t>
  </si>
  <si>
    <t>SEI10</t>
  </si>
  <si>
    <t>SEI20</t>
  </si>
  <si>
    <t>SEJ20</t>
  </si>
  <si>
    <t>SEJ10</t>
  </si>
  <si>
    <t>SEJ5</t>
  </si>
  <si>
    <t>SEJ0</t>
  </si>
  <si>
    <t>SEK0</t>
  </si>
  <si>
    <t>s052/SEK5</t>
  </si>
  <si>
    <t>neu050</t>
  </si>
  <si>
    <t>BON50</t>
  </si>
  <si>
    <t>CTD23</t>
  </si>
  <si>
    <t>CTD24</t>
  </si>
  <si>
    <t>BON49</t>
  </si>
  <si>
    <t>BON48</t>
  </si>
  <si>
    <t>BON47</t>
  </si>
  <si>
    <t>BON46</t>
  </si>
  <si>
    <t>BON45</t>
  </si>
  <si>
    <t>BON44</t>
  </si>
  <si>
    <t>BON43</t>
  </si>
  <si>
    <t>s053/SEK10</t>
  </si>
  <si>
    <t>neu051</t>
  </si>
  <si>
    <t>CTD25</t>
  </si>
  <si>
    <t>BON51</t>
  </si>
  <si>
    <t>s054/SEK20</t>
  </si>
  <si>
    <t>neu052</t>
  </si>
  <si>
    <t>CTD26</t>
  </si>
  <si>
    <t>BON52</t>
  </si>
  <si>
    <t>neu053</t>
  </si>
  <si>
    <t>CTD27</t>
  </si>
  <si>
    <t>s055/SEL20</t>
  </si>
  <si>
    <t>57 56.15 N</t>
  </si>
  <si>
    <t>137 21.87 W</t>
  </si>
  <si>
    <t>BON53</t>
  </si>
  <si>
    <t>s056/XST4</t>
  </si>
  <si>
    <t>neu054</t>
  </si>
  <si>
    <t>CTD28</t>
  </si>
  <si>
    <t>BON54</t>
  </si>
  <si>
    <t>s057/XST3</t>
  </si>
  <si>
    <t>neu055</t>
  </si>
  <si>
    <t>CTD29</t>
  </si>
  <si>
    <t>net2</t>
  </si>
  <si>
    <t>net3</t>
  </si>
  <si>
    <t>net4</t>
  </si>
  <si>
    <t>net5</t>
  </si>
  <si>
    <t>net6</t>
  </si>
  <si>
    <t>net7</t>
  </si>
  <si>
    <t>net8</t>
  </si>
  <si>
    <t>net9</t>
  </si>
  <si>
    <t>CTD30</t>
  </si>
  <si>
    <t>XST2</t>
  </si>
  <si>
    <t>XST1</t>
  </si>
  <si>
    <t>CTD31</t>
  </si>
  <si>
    <t>SEL10</t>
  </si>
  <si>
    <t>BON55</t>
  </si>
  <si>
    <t>SEL5</t>
  </si>
  <si>
    <t>try 2</t>
  </si>
  <si>
    <t>SEL0</t>
  </si>
  <si>
    <t>CTD32</t>
  </si>
  <si>
    <t>Net 4 open</t>
  </si>
  <si>
    <t>MOCNESS002</t>
  </si>
  <si>
    <t>at depth net 2 open</t>
  </si>
  <si>
    <t>s063/XS1</t>
  </si>
  <si>
    <t>neu060</t>
  </si>
  <si>
    <t>CTD33</t>
  </si>
  <si>
    <t>BON60</t>
  </si>
  <si>
    <t>BON61</t>
  </si>
  <si>
    <t>Fail; hit bottom</t>
  </si>
  <si>
    <t>redo of bon060</t>
  </si>
  <si>
    <t>s064/XS2</t>
  </si>
  <si>
    <t>neu061</t>
  </si>
  <si>
    <t>CTD34</t>
  </si>
  <si>
    <t>BON62</t>
  </si>
  <si>
    <t>s065/XS3</t>
  </si>
  <si>
    <t>neu062</t>
  </si>
  <si>
    <t>CTD35</t>
  </si>
  <si>
    <t>BON63</t>
  </si>
  <si>
    <t>CTD36</t>
  </si>
  <si>
    <t>s066/SEM0</t>
  </si>
  <si>
    <t>neu063</t>
  </si>
  <si>
    <t>s067/SEM0</t>
  </si>
  <si>
    <t>s066/SEM-2.5</t>
  </si>
  <si>
    <t>CTD37</t>
  </si>
  <si>
    <t>BON64</t>
  </si>
  <si>
    <t>CTD38</t>
  </si>
  <si>
    <t>s068/SEM2.5</t>
  </si>
  <si>
    <t>s069/SEM5</t>
  </si>
  <si>
    <t>neu064</t>
  </si>
  <si>
    <t>CTD39</t>
  </si>
  <si>
    <t>s070/SEM10</t>
  </si>
  <si>
    <t>CTD40</t>
  </si>
  <si>
    <t>s071/SEM20</t>
  </si>
  <si>
    <t>s072/YBB0</t>
  </si>
  <si>
    <t>neu065</t>
  </si>
  <si>
    <t>neu067</t>
  </si>
  <si>
    <t>neu066</t>
  </si>
  <si>
    <t>at depth, w.o.= 120</t>
  </si>
  <si>
    <t>BON68</t>
  </si>
  <si>
    <t>BON67</t>
  </si>
  <si>
    <t>neu068</t>
  </si>
  <si>
    <t>s073/YBB10</t>
  </si>
  <si>
    <t>SEA0</t>
  </si>
  <si>
    <t>BON7</t>
  </si>
  <si>
    <t>at depth/156 w/o</t>
  </si>
  <si>
    <t>neu009</t>
  </si>
  <si>
    <t>SEC2.5</t>
  </si>
  <si>
    <t>neu010</t>
  </si>
  <si>
    <t>BON9</t>
  </si>
  <si>
    <t>at depth/135 w/o</t>
  </si>
  <si>
    <t>SEC5</t>
  </si>
  <si>
    <t>SEB5</t>
  </si>
  <si>
    <t>Second SEA0 CAST</t>
  </si>
  <si>
    <t>SEA 5</t>
  </si>
  <si>
    <t>late</t>
  </si>
  <si>
    <t>SEA 10</t>
  </si>
  <si>
    <t>SEA10</t>
  </si>
  <si>
    <t>SEA20</t>
  </si>
  <si>
    <t>CTD8</t>
  </si>
  <si>
    <t>Fe combined</t>
  </si>
  <si>
    <t>BON14</t>
  </si>
  <si>
    <t>BON13</t>
  </si>
  <si>
    <t>BON12</t>
  </si>
  <si>
    <t>BON11</t>
  </si>
  <si>
    <t>BON10</t>
  </si>
  <si>
    <t>neu015</t>
  </si>
  <si>
    <t>middle of tow,neu014</t>
  </si>
  <si>
    <t>neu013</t>
  </si>
  <si>
    <t>neu013,try 2</t>
  </si>
  <si>
    <t>neu012</t>
  </si>
  <si>
    <t>neu011</t>
  </si>
  <si>
    <t>SEB20</t>
  </si>
  <si>
    <t>neu016</t>
  </si>
  <si>
    <t>BON15</t>
  </si>
  <si>
    <t>at depth/w.o.=245</t>
  </si>
  <si>
    <t>SEB10</t>
  </si>
  <si>
    <t>neu017</t>
  </si>
  <si>
    <t>pmel/Ana A-I</t>
  </si>
  <si>
    <t>BON16</t>
  </si>
  <si>
    <t>at depth/w.o.=207</t>
  </si>
  <si>
    <t>SEC10</t>
  </si>
  <si>
    <t>neu018</t>
  </si>
  <si>
    <t>BON17</t>
  </si>
  <si>
    <t>at depth/w.o.=250</t>
  </si>
  <si>
    <t>SEC20</t>
  </si>
  <si>
    <t>s020/neu019</t>
  </si>
  <si>
    <t>BON18</t>
  </si>
  <si>
    <t>s020/SEC20</t>
  </si>
  <si>
    <t>s020/at depth/w.o.=304</t>
  </si>
  <si>
    <t>SED20</t>
  </si>
  <si>
    <t>SED10</t>
  </si>
  <si>
    <t>try 2 - ship speed too low 1st time</t>
  </si>
  <si>
    <t>another comment</t>
  </si>
  <si>
    <t>CTD13</t>
  </si>
  <si>
    <t>edit this</t>
  </si>
  <si>
    <t>CTD12</t>
  </si>
  <si>
    <t>SED5</t>
  </si>
  <si>
    <t>SED0</t>
  </si>
  <si>
    <t>BON19</t>
  </si>
  <si>
    <t>Instrument stopped going down</t>
  </si>
  <si>
    <t>Neuston 01</t>
  </si>
  <si>
    <t>BON01</t>
  </si>
  <si>
    <t>Neuston 02</t>
  </si>
  <si>
    <t>Neuston 03</t>
  </si>
  <si>
    <t>Neuston 04</t>
  </si>
  <si>
    <t>Neuston 05</t>
  </si>
  <si>
    <t>BON03</t>
  </si>
  <si>
    <t>BON04</t>
  </si>
  <si>
    <t>BON05</t>
  </si>
  <si>
    <t>Neuston 06</t>
  </si>
  <si>
    <t>CTD14</t>
  </si>
  <si>
    <t>CTD15</t>
  </si>
  <si>
    <t>CTD16</t>
  </si>
  <si>
    <t>neu020</t>
  </si>
  <si>
    <t>BON22</t>
  </si>
  <si>
    <t>BON21</t>
  </si>
  <si>
    <t>BON20</t>
  </si>
  <si>
    <t>s026/SEE7.5</t>
  </si>
  <si>
    <t>BON23</t>
  </si>
  <si>
    <t>at depth/w.0.=105</t>
  </si>
  <si>
    <t>neu024</t>
  </si>
  <si>
    <t>neu023</t>
  </si>
  <si>
    <t>neu022</t>
  </si>
  <si>
    <t>neu021</t>
  </si>
  <si>
    <t>s027/SEE10</t>
  </si>
  <si>
    <t>neu025</t>
  </si>
  <si>
    <t>BON24</t>
  </si>
  <si>
    <t>at depth/w.o.=183</t>
  </si>
  <si>
    <t>s028/SEE20</t>
  </si>
  <si>
    <t>neu026</t>
  </si>
  <si>
    <t>BON25</t>
  </si>
  <si>
    <t>at depth/w.o.=311</t>
  </si>
  <si>
    <t>drifter deployment</t>
  </si>
  <si>
    <t>s029/SEF20</t>
  </si>
  <si>
    <t>neu027</t>
  </si>
  <si>
    <t>BON26</t>
  </si>
  <si>
    <t>at depth/w.o.=277</t>
  </si>
  <si>
    <t>s030/SEF10</t>
  </si>
  <si>
    <t>neu028</t>
  </si>
  <si>
    <t>BON27</t>
  </si>
  <si>
    <t>at depth/w.o.=267</t>
  </si>
  <si>
    <t>s031/SEF5</t>
  </si>
  <si>
    <t>neu029</t>
  </si>
  <si>
    <t>BON28</t>
  </si>
  <si>
    <t>at depth/w.o.=226</t>
  </si>
  <si>
    <t>s032/SEF0</t>
  </si>
  <si>
    <t>neu030</t>
  </si>
  <si>
    <t>BON29</t>
  </si>
  <si>
    <t>at depth/w.o.=102</t>
  </si>
  <si>
    <t>s033/SEG0a</t>
  </si>
  <si>
    <t>neu031</t>
  </si>
  <si>
    <t>CTD17</t>
  </si>
  <si>
    <t>BON30</t>
  </si>
  <si>
    <t>at depth/w.o.=127</t>
  </si>
  <si>
    <t>CTD18</t>
  </si>
  <si>
    <t>start of 30 min</t>
  </si>
  <si>
    <t>end of 30min soak</t>
  </si>
  <si>
    <t>CTD19</t>
  </si>
  <si>
    <t>CTD20</t>
  </si>
  <si>
    <t>CTD21</t>
  </si>
  <si>
    <t>CTD22</t>
  </si>
  <si>
    <t>start of soak</t>
  </si>
  <si>
    <t>end of soak</t>
  </si>
  <si>
    <t>max depth 1000 meters, iron cast w/PAR</t>
  </si>
  <si>
    <t>BON34</t>
  </si>
  <si>
    <t>BON33</t>
  </si>
  <si>
    <t>BON32</t>
  </si>
  <si>
    <t>BON31</t>
  </si>
  <si>
    <t>BON8</t>
  </si>
  <si>
    <t>56 11.16 N</t>
  </si>
  <si>
    <t>134 31.00 W</t>
  </si>
  <si>
    <t>neu004</t>
  </si>
  <si>
    <t>neu005</t>
  </si>
  <si>
    <t>56 11.22 N</t>
  </si>
  <si>
    <t>134 35.77 W</t>
  </si>
  <si>
    <t>56 10.74 N</t>
  </si>
  <si>
    <t>134 27.20 W</t>
  </si>
  <si>
    <t>Napp</t>
  </si>
  <si>
    <t>59 32.77 N</t>
  </si>
  <si>
    <t>175 08.61 W</t>
  </si>
  <si>
    <t>56 58.47 N</t>
  </si>
  <si>
    <t>170 16.40 W</t>
  </si>
  <si>
    <t>60 49.85 N</t>
  </si>
  <si>
    <t>167 28.93 W</t>
  </si>
  <si>
    <t>60 35.87 N</t>
  </si>
  <si>
    <t>167 24.74 W</t>
  </si>
  <si>
    <t>Event #</t>
  </si>
  <si>
    <t>Description</t>
  </si>
  <si>
    <t>Station</t>
  </si>
  <si>
    <t>Local</t>
  </si>
  <si>
    <t>GMT</t>
  </si>
  <si>
    <t>Latitude</t>
  </si>
  <si>
    <t>Longitude</t>
  </si>
  <si>
    <t>Depth</t>
  </si>
  <si>
    <t>Comments</t>
  </si>
  <si>
    <t>Scientist</t>
  </si>
  <si>
    <t>pmel</t>
  </si>
  <si>
    <t>Action</t>
  </si>
  <si>
    <t>clat</t>
  </si>
  <si>
    <t>clon</t>
  </si>
  <si>
    <t>evlog</t>
  </si>
  <si>
    <t>62 15.30 n</t>
  </si>
  <si>
    <t>172 32.61 w</t>
  </si>
  <si>
    <t>59 25.99 N</t>
  </si>
  <si>
    <t>174 04.56 W</t>
  </si>
  <si>
    <t>56 38.77 N</t>
  </si>
  <si>
    <t>168 13.02 W</t>
  </si>
  <si>
    <t>59 53.96 N</t>
  </si>
  <si>
    <t>178 12.10 W</t>
  </si>
  <si>
    <t>start</t>
  </si>
  <si>
    <t>end</t>
  </si>
  <si>
    <t>ndata</t>
  </si>
  <si>
    <t>seconds</t>
  </si>
  <si>
    <t>min</t>
  </si>
  <si>
    <t>25002001.hex</t>
  </si>
  <si>
    <t>25002002.hex</t>
  </si>
  <si>
    <t>25002101.hex</t>
  </si>
  <si>
    <t>25002201.hex</t>
  </si>
  <si>
    <t>25002301.hex</t>
  </si>
  <si>
    <t>25002401.hex</t>
  </si>
  <si>
    <t>25002502.hex</t>
  </si>
  <si>
    <t>file</t>
  </si>
  <si>
    <t>date</t>
  </si>
  <si>
    <t>25002511.hex</t>
  </si>
  <si>
    <t>Start</t>
  </si>
  <si>
    <t>testing</t>
  </si>
  <si>
    <t>in Puget Sound</t>
  </si>
  <si>
    <t>BON1</t>
  </si>
  <si>
    <t>Napp</t>
  </si>
  <si>
    <t>Neuston</t>
  </si>
  <si>
    <t>BON0</t>
  </si>
  <si>
    <t>test001</t>
  </si>
  <si>
    <t>bongo test</t>
  </si>
  <si>
    <t>mark</t>
  </si>
  <si>
    <t>test</t>
  </si>
  <si>
    <t>end tow</t>
  </si>
  <si>
    <t>MOCNESS</t>
  </si>
  <si>
    <t>test mocness</t>
  </si>
  <si>
    <t>mocness test on deck</t>
  </si>
  <si>
    <t>CTD0</t>
  </si>
  <si>
    <t>iron test</t>
  </si>
  <si>
    <t>Fe test</t>
  </si>
  <si>
    <t>combined</t>
  </si>
  <si>
    <t>CS1</t>
  </si>
  <si>
    <t>first real op</t>
  </si>
  <si>
    <t>End</t>
  </si>
  <si>
    <t>CTD1</t>
  </si>
  <si>
    <t>Mark</t>
  </si>
  <si>
    <t>120M</t>
  </si>
  <si>
    <t>CS2</t>
  </si>
  <si>
    <t>Start</t>
  </si>
  <si>
    <t>56 10.84 n</t>
  </si>
  <si>
    <t>134 24.28 w</t>
  </si>
  <si>
    <t>guess depth</t>
  </si>
  <si>
    <t>Napp</t>
  </si>
  <si>
    <t>CTD2</t>
  </si>
  <si>
    <t>pmel</t>
  </si>
  <si>
    <t>BON2</t>
  </si>
  <si>
    <t>56 10.93 n</t>
  </si>
  <si>
    <t>134 22.96 w</t>
  </si>
  <si>
    <t>Argos Drifter</t>
  </si>
  <si>
    <t>CTD03</t>
  </si>
  <si>
    <t>CS3</t>
  </si>
  <si>
    <t>CS4</t>
  </si>
  <si>
    <t>CTD4</t>
  </si>
  <si>
    <t>Argos Drifter</t>
  </si>
  <si>
    <t>CS5</t>
  </si>
  <si>
    <t>BON5</t>
  </si>
  <si>
    <t>CTD5</t>
  </si>
  <si>
    <t>near SE0</t>
  </si>
  <si>
    <t>about 11 NMi south of SE0</t>
  </si>
  <si>
    <t>A-I</t>
  </si>
  <si>
    <t>SE0</t>
  </si>
  <si>
    <t>upside-down will redo</t>
  </si>
  <si>
    <t>SE5</t>
  </si>
  <si>
    <t>test of edit; ignore</t>
  </si>
  <si>
    <t>CTD7</t>
  </si>
  <si>
    <t>aborted; damaged ctd cable when it jumped the shiv in  a surge</t>
  </si>
  <si>
    <t>Whale Bay</t>
  </si>
  <si>
    <t>Test - delete this line</t>
  </si>
  <si>
    <t>SEB0</t>
  </si>
  <si>
    <t>neu08 after whale bay shutdown</t>
  </si>
  <si>
    <t>at depth</t>
  </si>
  <si>
    <t>surface</t>
  </si>
  <si>
    <t>CTD6</t>
  </si>
  <si>
    <t>FE cast</t>
  </si>
  <si>
    <t>CTD9</t>
  </si>
  <si>
    <t>56 25.731 N</t>
  </si>
  <si>
    <t>135 19.85 W</t>
  </si>
  <si>
    <t>PMEL</t>
  </si>
  <si>
    <t>CTD cast</t>
  </si>
  <si>
    <t>CTD10</t>
  </si>
  <si>
    <t>CTD7-0</t>
  </si>
  <si>
    <t>CTD11</t>
  </si>
  <si>
    <t>Fe cast</t>
  </si>
  <si>
    <t>CTD41</t>
  </si>
  <si>
    <t>FE/CTD cast</t>
  </si>
  <si>
    <t>Ana A-I</t>
  </si>
  <si>
    <t>caught a log</t>
  </si>
  <si>
    <t>S108/YBG50</t>
  </si>
  <si>
    <t>S111/YBG20</t>
  </si>
  <si>
    <t>s130/XS3</t>
  </si>
  <si>
    <t>S094/YBE20</t>
  </si>
  <si>
    <t>neu088</t>
  </si>
  <si>
    <t>CTD56</t>
  </si>
  <si>
    <t>BON91</t>
  </si>
  <si>
    <t>S095/YBE10</t>
  </si>
  <si>
    <t>neu089</t>
  </si>
  <si>
    <t>CTD57</t>
  </si>
  <si>
    <t>BON92</t>
  </si>
  <si>
    <t>Net 2 Open</t>
  </si>
  <si>
    <t>Net 3 open</t>
  </si>
  <si>
    <t>Net 5 open</t>
  </si>
  <si>
    <t>Net 6 open</t>
  </si>
  <si>
    <t>Net 7 open</t>
  </si>
  <si>
    <t>Net 8 open</t>
  </si>
  <si>
    <t>Net 9 open</t>
  </si>
  <si>
    <t>End of tow</t>
  </si>
  <si>
    <t>S096/YBE2.5</t>
  </si>
  <si>
    <t>neu090</t>
  </si>
  <si>
    <t>CTD58</t>
  </si>
  <si>
    <t>BON93</t>
  </si>
  <si>
    <t>S097/YBF10</t>
  </si>
  <si>
    <t>neu091</t>
  </si>
  <si>
    <t>BON94</t>
  </si>
  <si>
    <t>S098/YBF20</t>
  </si>
  <si>
    <t>neu092</t>
  </si>
  <si>
    <t>BON95</t>
  </si>
  <si>
    <t>S099/YBF30</t>
  </si>
  <si>
    <t>neu093</t>
  </si>
  <si>
    <t>BON96</t>
  </si>
  <si>
    <t>NET 2 OPENED at depth</t>
  </si>
  <si>
    <t>net 3 opened</t>
  </si>
  <si>
    <t>NET 4 Opened</t>
  </si>
  <si>
    <t>NET 5 Opened</t>
  </si>
  <si>
    <t>Net 6 Opened</t>
  </si>
  <si>
    <t>Net 7 Opened</t>
  </si>
  <si>
    <t>Net 8 Opened</t>
  </si>
  <si>
    <t>Net 9 Opened</t>
  </si>
  <si>
    <t>CTD59</t>
  </si>
  <si>
    <t>S100/YBE30</t>
  </si>
  <si>
    <t>Yakutat Trough-south end</t>
  </si>
  <si>
    <t>CTD60</t>
  </si>
  <si>
    <t>S101/YTX1</t>
  </si>
  <si>
    <t>CTD61</t>
  </si>
  <si>
    <t>S102/YTX2</t>
  </si>
  <si>
    <t>CTD62</t>
  </si>
  <si>
    <t>S103/YTX3</t>
  </si>
  <si>
    <t>CTD63</t>
  </si>
  <si>
    <t>S104/YBG30</t>
  </si>
  <si>
    <t>S105/YBG40</t>
  </si>
  <si>
    <t>neu094</t>
  </si>
  <si>
    <t>BON97</t>
  </si>
  <si>
    <t>at depth, w.o.=277</t>
  </si>
  <si>
    <t>S106/YBF40</t>
  </si>
  <si>
    <t>neu095</t>
  </si>
  <si>
    <t>BON98</t>
  </si>
  <si>
    <t>at depth, w.o. = 258</t>
  </si>
  <si>
    <t>BON99</t>
  </si>
  <si>
    <t>S107/YBF50</t>
  </si>
  <si>
    <t>deep bongo,w.o.= 732</t>
  </si>
  <si>
    <t>CTD64</t>
  </si>
  <si>
    <t>CTD65</t>
  </si>
  <si>
    <t>S109/YBG40</t>
  </si>
  <si>
    <t>S110/YBG30</t>
  </si>
  <si>
    <t>CTD66</t>
  </si>
  <si>
    <t>CTD67</t>
  </si>
  <si>
    <t>S111/SBG20</t>
  </si>
  <si>
    <t>S112/YBG10</t>
  </si>
  <si>
    <t>CTD68</t>
  </si>
  <si>
    <t>S113/KIA4</t>
  </si>
  <si>
    <t>neu100/mark 2min late</t>
  </si>
  <si>
    <t>CTD69</t>
  </si>
  <si>
    <t>BON100</t>
  </si>
  <si>
    <t>S114/KIA3</t>
  </si>
  <si>
    <t>neu101</t>
  </si>
  <si>
    <t>CTD70</t>
  </si>
  <si>
    <t>BON101</t>
  </si>
  <si>
    <t>S115/KIA2</t>
  </si>
  <si>
    <t>CTD71</t>
  </si>
  <si>
    <t>S116/KIA1</t>
  </si>
  <si>
    <t>CTD72</t>
  </si>
  <si>
    <t>S117/KIB4</t>
  </si>
  <si>
    <t>CTD73</t>
  </si>
  <si>
    <t>S118/KIB3</t>
  </si>
  <si>
    <t>CTD74</t>
  </si>
  <si>
    <t>S119/KIB2</t>
  </si>
  <si>
    <t>CTD75</t>
  </si>
  <si>
    <t>BON110</t>
  </si>
  <si>
    <t>S120/KIB1</t>
  </si>
  <si>
    <t>neu106</t>
  </si>
  <si>
    <t>CTD76</t>
  </si>
  <si>
    <t>BON111</t>
  </si>
  <si>
    <t>S121/KIC1</t>
  </si>
  <si>
    <t>neu107</t>
  </si>
  <si>
    <t>BON112</t>
  </si>
  <si>
    <t>CTD77</t>
  </si>
  <si>
    <t>S122/KIC2</t>
  </si>
  <si>
    <t>neu108</t>
  </si>
  <si>
    <t>CTD78</t>
  </si>
  <si>
    <t>BON113</t>
  </si>
  <si>
    <t>Fail; winch readout problems</t>
  </si>
  <si>
    <t>BON114</t>
  </si>
  <si>
    <t>S123/KIC3</t>
  </si>
  <si>
    <t>neu109</t>
  </si>
  <si>
    <t>CTD79</t>
  </si>
  <si>
    <t>BON115</t>
  </si>
  <si>
    <t>S124/KIC4</t>
  </si>
  <si>
    <t>CTD80</t>
  </si>
  <si>
    <t>CTD81</t>
  </si>
  <si>
    <t>T1</t>
  </si>
  <si>
    <t>Collecting water for POD</t>
  </si>
  <si>
    <t>To 100 meters only</t>
  </si>
  <si>
    <t>CTD82</t>
  </si>
  <si>
    <t>s126/SEM20</t>
  </si>
  <si>
    <t>s127/SEM10</t>
  </si>
  <si>
    <t>CTD83</t>
  </si>
  <si>
    <t>s128/SEM5</t>
  </si>
  <si>
    <t>CTD84</t>
  </si>
  <si>
    <t>CalVET</t>
  </si>
  <si>
    <t>s129/SEM0</t>
  </si>
  <si>
    <t>CTD85</t>
  </si>
  <si>
    <t>s131/sek0</t>
  </si>
  <si>
    <t>s132/sek5</t>
  </si>
  <si>
    <t>3 min late</t>
  </si>
  <si>
    <t>CTD86</t>
  </si>
  <si>
    <t>s133/sek10</t>
  </si>
  <si>
    <t>CTD87</t>
  </si>
  <si>
    <t>BON116</t>
  </si>
  <si>
    <t>s134/sek20</t>
  </si>
  <si>
    <t>neu113</t>
  </si>
  <si>
    <t>57 47.41 N</t>
  </si>
  <si>
    <t>137 11.36 W</t>
  </si>
  <si>
    <t>Start-End</t>
  </si>
  <si>
    <t>BON120</t>
  </si>
  <si>
    <t>CTD90</t>
  </si>
  <si>
    <t>s135/seg20</t>
  </si>
  <si>
    <t>CTD91</t>
  </si>
  <si>
    <t>CTD92</t>
  </si>
  <si>
    <t>CTD93</t>
  </si>
  <si>
    <t>s136/seg10</t>
  </si>
  <si>
    <t>CTD94</t>
  </si>
  <si>
    <t>s137/seg5</t>
  </si>
  <si>
    <t>CTD95</t>
  </si>
  <si>
    <t>s138/seg0</t>
  </si>
  <si>
    <t>CTD96</t>
  </si>
  <si>
    <t>CTD97</t>
  </si>
  <si>
    <t>s139/sega</t>
  </si>
  <si>
    <t>CTD98</t>
  </si>
  <si>
    <t>s140/sed5</t>
  </si>
  <si>
    <t>ctd cast for Strom water</t>
  </si>
  <si>
    <t>ctd at CalVET station</t>
  </si>
  <si>
    <t>Fe cast to 140m only</t>
  </si>
  <si>
    <t>CTD to 200m</t>
  </si>
  <si>
    <t>CTD to 300m</t>
  </si>
  <si>
    <t>CTD89</t>
  </si>
  <si>
    <t>CTD88</t>
  </si>
  <si>
    <t>Drifter #106695</t>
  </si>
  <si>
    <t>Drifter #051974</t>
  </si>
  <si>
    <t>Drifter #51972</t>
  </si>
  <si>
    <t>Drifter #050798,  guess at pos/depth</t>
  </si>
  <si>
    <t>Drifter # 050799</t>
  </si>
  <si>
    <t>Drifter #050795</t>
  </si>
  <si>
    <t>Drifter #106695 on deck (not deployed)</t>
  </si>
  <si>
    <t>Fe-fish deployed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</si>
</sst>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dd\-mmm\-yyyy\ hh:mm"/>
    <numFmt numFmtId="166" formatCode="mmm\-yyyy"/>
    <numFmt numFmtId="167" formatCode="[$-409]dddd\,\ mmmm\ dd\,\ yyyy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2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24"/>
  <sheetViews>
    <sheetView tabSelected="1" zoomScale="125" zoomScaleNormal="125" workbookViewId="0" topLeftCell="A1">
      <pane ySplit="1" topLeftCell="BM239" activePane="bottomLeft" state="frozen"/>
      <selection pane="topLeft" activeCell="A77" sqref="A77"/>
      <selection pane="bottomLeft" activeCell="A239" sqref="A239:A478"/>
    </sheetView>
  </sheetViews>
  <sheetFormatPr defaultColWidth="8.8515625" defaultRowHeight="13.5" customHeight="1" outlineLevelCol="1"/>
  <cols>
    <col min="1" max="1" width="5.8515625" style="9" customWidth="1"/>
    <col min="2" max="2" width="11.421875" style="5" customWidth="1"/>
    <col min="3" max="3" width="5.421875" style="5" customWidth="1"/>
    <col min="4" max="4" width="11.00390625" style="8" customWidth="1"/>
    <col min="5" max="6" width="17.8515625" style="6" customWidth="1"/>
    <col min="7" max="7" width="9.421875" style="7" customWidth="1"/>
    <col min="8" max="8" width="11.00390625" style="7" customWidth="1"/>
    <col min="9" max="9" width="6.140625" style="9" customWidth="1"/>
    <col min="10" max="10" width="17.8515625" style="8" customWidth="1"/>
    <col min="11" max="11" width="10.7109375" style="5" customWidth="1"/>
    <col min="12" max="12" width="11.00390625" style="5" customWidth="1"/>
    <col min="13" max="13" width="12.421875" style="5" customWidth="1"/>
    <col min="14" max="14" width="8.8515625" style="5" customWidth="1"/>
    <col min="15" max="15" width="8.8515625" style="5" customWidth="1" outlineLevel="1"/>
    <col min="16" max="91" width="8.8515625" style="5" customWidth="1"/>
    <col min="92" max="92" width="27.7109375" style="5" customWidth="1"/>
    <col min="93" max="16384" width="8.8515625" style="5" customWidth="1"/>
  </cols>
  <sheetData>
    <row r="1" spans="1:13" ht="13.5" customHeight="1">
      <c r="A1" s="9" t="s">
        <v>372</v>
      </c>
      <c r="B1" s="5" t="s">
        <v>373</v>
      </c>
      <c r="C1" s="5" t="s">
        <v>383</v>
      </c>
      <c r="D1" s="8" t="s">
        <v>374</v>
      </c>
      <c r="E1" s="6" t="s">
        <v>375</v>
      </c>
      <c r="F1" s="6" t="s">
        <v>376</v>
      </c>
      <c r="G1" s="7" t="s">
        <v>377</v>
      </c>
      <c r="H1" s="7" t="s">
        <v>378</v>
      </c>
      <c r="I1" s="9" t="s">
        <v>379</v>
      </c>
      <c r="J1" s="8" t="s">
        <v>380</v>
      </c>
      <c r="K1" s="5" t="s">
        <v>381</v>
      </c>
      <c r="L1" s="5" t="s">
        <v>384</v>
      </c>
      <c r="M1" s="5" t="s">
        <v>385</v>
      </c>
    </row>
    <row r="2" spans="1:13" ht="13.5" customHeight="1">
      <c r="A2" s="9">
        <v>0</v>
      </c>
      <c r="B2" s="5" t="s">
        <v>386</v>
      </c>
      <c r="C2" s="5" t="s">
        <v>410</v>
      </c>
      <c r="D2" s="8" t="s">
        <v>411</v>
      </c>
      <c r="E2" s="6">
        <v>40663.854791666665</v>
      </c>
      <c r="F2" s="6">
        <v>40663.854791666665</v>
      </c>
      <c r="G2" s="7">
        <v>47.82719</v>
      </c>
      <c r="H2" s="7">
        <v>122.396</v>
      </c>
      <c r="I2" s="9">
        <v>111</v>
      </c>
      <c r="J2" s="8" t="s">
        <v>412</v>
      </c>
      <c r="K2" s="5" t="s">
        <v>382</v>
      </c>
      <c r="L2" s="5" t="str">
        <f aca="true" t="shared" si="0" ref="L2:L15">IF(G2="","",TEXT(INT(G2),"00")&amp;" "&amp;TEXT((G2-INT(G2))*60,"00.00")&amp;" N")</f>
        <v>47 49.63 N</v>
      </c>
      <c r="M2" s="5" t="str">
        <f aca="true" t="shared" si="1" ref="M2:M15">IF(H2="","",TEXT(INT(H2),"00")&amp;" "&amp;TEXT((H2-INT(H2))*60,"00.00")&amp;" W")</f>
        <v>122 23.76 W</v>
      </c>
    </row>
    <row r="3" spans="1:13" ht="13.5" customHeight="1">
      <c r="A3" s="9">
        <v>1</v>
      </c>
      <c r="B3" s="5" t="s">
        <v>416</v>
      </c>
      <c r="C3" s="5" t="s">
        <v>410</v>
      </c>
      <c r="D3" s="8" t="s">
        <v>417</v>
      </c>
      <c r="E3" s="6">
        <v>40664.82061342592</v>
      </c>
      <c r="F3" s="6">
        <v>40664.82061342592</v>
      </c>
      <c r="G3" s="7">
        <v>49.27926</v>
      </c>
      <c r="H3" s="7">
        <v>128.0774</v>
      </c>
      <c r="I3" s="9">
        <v>2485</v>
      </c>
      <c r="J3" s="8" t="s">
        <v>418</v>
      </c>
      <c r="K3" s="5" t="s">
        <v>414</v>
      </c>
      <c r="L3" s="5" t="str">
        <f t="shared" si="0"/>
        <v>49 16.76 N</v>
      </c>
      <c r="M3" s="5" t="str">
        <f t="shared" si="1"/>
        <v>128 04.64 W</v>
      </c>
    </row>
    <row r="4" spans="1:13" ht="13.5" customHeight="1">
      <c r="A4" s="9">
        <v>2</v>
      </c>
      <c r="B4" s="5" t="s">
        <v>416</v>
      </c>
      <c r="C4" s="5" t="s">
        <v>419</v>
      </c>
      <c r="D4" s="8" t="s">
        <v>417</v>
      </c>
      <c r="E4" s="6">
        <v>40664.83094907407</v>
      </c>
      <c r="F4" s="6">
        <v>40664.83094907407</v>
      </c>
      <c r="G4" s="7">
        <v>49.2809</v>
      </c>
      <c r="H4" s="7">
        <v>129.4803</v>
      </c>
      <c r="I4" s="9">
        <v>2485</v>
      </c>
      <c r="K4" s="5" t="s">
        <v>414</v>
      </c>
      <c r="L4" s="5" t="str">
        <f t="shared" si="0"/>
        <v>49 16.85 N</v>
      </c>
      <c r="M4" s="5" t="str">
        <f t="shared" si="1"/>
        <v>129 28.82 W</v>
      </c>
    </row>
    <row r="5" spans="1:13" ht="13.5" customHeight="1">
      <c r="A5" s="9">
        <v>3</v>
      </c>
      <c r="B5" s="5" t="s">
        <v>416</v>
      </c>
      <c r="C5" s="5" t="s">
        <v>431</v>
      </c>
      <c r="D5" s="8" t="s">
        <v>420</v>
      </c>
      <c r="E5" s="6">
        <v>40664.834027777775</v>
      </c>
      <c r="F5" s="6">
        <v>40664.834027777775</v>
      </c>
      <c r="G5" s="7">
        <v>49.28202</v>
      </c>
      <c r="H5" s="7">
        <v>127.9956</v>
      </c>
      <c r="I5" s="9">
        <v>2485</v>
      </c>
      <c r="J5" s="8" t="s">
        <v>421</v>
      </c>
      <c r="K5" s="5" t="s">
        <v>414</v>
      </c>
      <c r="L5" s="5" t="str">
        <f t="shared" si="0"/>
        <v>49 16.92 N</v>
      </c>
      <c r="M5" s="5" t="str">
        <f t="shared" si="1"/>
        <v>127 59.74 W</v>
      </c>
    </row>
    <row r="6" spans="1:13" ht="13.5" customHeight="1">
      <c r="A6" s="9">
        <v>4</v>
      </c>
      <c r="B6" s="5" t="s">
        <v>422</v>
      </c>
      <c r="C6" s="5" t="s">
        <v>410</v>
      </c>
      <c r="D6" s="8" t="s">
        <v>423</v>
      </c>
      <c r="E6" s="6">
        <v>40665.94923611111</v>
      </c>
      <c r="F6" s="6">
        <v>40665.94923611111</v>
      </c>
      <c r="G6" s="7">
        <v>53.36953</v>
      </c>
      <c r="H6" s="7">
        <v>133.1028</v>
      </c>
      <c r="I6" s="9">
        <v>191</v>
      </c>
      <c r="J6" s="8" t="s">
        <v>424</v>
      </c>
      <c r="K6" s="5" t="s">
        <v>414</v>
      </c>
      <c r="L6" s="5" t="str">
        <f t="shared" si="0"/>
        <v>53 22.17 N</v>
      </c>
      <c r="M6" s="5" t="str">
        <f t="shared" si="1"/>
        <v>133 06.17 W</v>
      </c>
    </row>
    <row r="7" spans="1:13" ht="13.5" customHeight="1">
      <c r="A7" s="9">
        <v>5</v>
      </c>
      <c r="B7" s="5" t="s">
        <v>425</v>
      </c>
      <c r="C7" s="5" t="s">
        <v>410</v>
      </c>
      <c r="D7" s="8" t="s">
        <v>426</v>
      </c>
      <c r="E7" s="6">
        <v>40666.31219907408</v>
      </c>
      <c r="F7" s="6">
        <v>40666.31219907408</v>
      </c>
      <c r="G7" s="7">
        <v>54.43882</v>
      </c>
      <c r="H7" s="7">
        <v>134.0116</v>
      </c>
      <c r="I7" s="9">
        <v>958</v>
      </c>
      <c r="J7" s="8" t="s">
        <v>427</v>
      </c>
      <c r="K7" s="5" t="s">
        <v>428</v>
      </c>
      <c r="L7" s="5" t="str">
        <f t="shared" si="0"/>
        <v>54 26.33 N</v>
      </c>
      <c r="M7" s="5" t="str">
        <f t="shared" si="1"/>
        <v>134 00.70 W</v>
      </c>
    </row>
    <row r="8" spans="1:13" ht="13.5" customHeight="1">
      <c r="A8" s="9">
        <v>6</v>
      </c>
      <c r="B8" s="5" t="s">
        <v>286</v>
      </c>
      <c r="C8" s="5" t="s">
        <v>410</v>
      </c>
      <c r="D8" s="8" t="s">
        <v>429</v>
      </c>
      <c r="E8" s="6">
        <v>40666.800833333335</v>
      </c>
      <c r="F8" s="6">
        <v>40666.800833333335</v>
      </c>
      <c r="G8" s="7">
        <v>56.20822</v>
      </c>
      <c r="H8" s="7">
        <v>134.3196</v>
      </c>
      <c r="I8" s="9">
        <v>125</v>
      </c>
      <c r="J8" s="8" t="s">
        <v>430</v>
      </c>
      <c r="K8" s="5" t="s">
        <v>414</v>
      </c>
      <c r="L8" s="5" t="str">
        <f t="shared" si="0"/>
        <v>56 12.49 N</v>
      </c>
      <c r="M8" s="5" t="str">
        <f t="shared" si="1"/>
        <v>134 19.18 W</v>
      </c>
    </row>
    <row r="9" spans="1:13" ht="13.5" customHeight="1">
      <c r="A9" s="9">
        <v>7</v>
      </c>
      <c r="B9" s="5" t="s">
        <v>415</v>
      </c>
      <c r="C9" s="5" t="s">
        <v>431</v>
      </c>
      <c r="D9" s="8" t="s">
        <v>429</v>
      </c>
      <c r="E9" s="6">
        <v>40666.80798611111</v>
      </c>
      <c r="F9" s="6">
        <v>40666.80798611111</v>
      </c>
      <c r="G9" s="7">
        <v>56.17065</v>
      </c>
      <c r="H9" s="7">
        <v>134.3139</v>
      </c>
      <c r="I9" s="9">
        <v>125</v>
      </c>
      <c r="K9" s="5" t="s">
        <v>414</v>
      </c>
      <c r="L9" s="5" t="str">
        <f t="shared" si="0"/>
        <v>56 10.24 N</v>
      </c>
      <c r="M9" s="5" t="str">
        <f t="shared" si="1"/>
        <v>134 18.83 W</v>
      </c>
    </row>
    <row r="10" spans="1:13" ht="13.5" customHeight="1">
      <c r="A10" s="9">
        <v>8</v>
      </c>
      <c r="B10" s="5" t="s">
        <v>432</v>
      </c>
      <c r="C10" s="5" t="s">
        <v>410</v>
      </c>
      <c r="D10" s="8" t="s">
        <v>429</v>
      </c>
      <c r="E10" s="6">
        <v>40666.82127314815</v>
      </c>
      <c r="F10" s="6">
        <v>40666.82127314815</v>
      </c>
      <c r="G10" s="7">
        <v>56.17749</v>
      </c>
      <c r="H10" s="7">
        <v>134.3215</v>
      </c>
      <c r="I10" s="9">
        <v>125</v>
      </c>
      <c r="K10" s="5" t="s">
        <v>382</v>
      </c>
      <c r="L10" s="5" t="str">
        <f t="shared" si="0"/>
        <v>56 10.65 N</v>
      </c>
      <c r="M10" s="5" t="str">
        <f t="shared" si="1"/>
        <v>134 19.29 W</v>
      </c>
    </row>
    <row r="11" spans="1:13" ht="13.5" customHeight="1">
      <c r="A11" s="9">
        <v>9</v>
      </c>
      <c r="B11" s="5" t="s">
        <v>432</v>
      </c>
      <c r="C11" s="5" t="s">
        <v>433</v>
      </c>
      <c r="D11" s="8" t="s">
        <v>429</v>
      </c>
      <c r="E11" s="6">
        <v>40666.82638888889</v>
      </c>
      <c r="F11" s="6">
        <v>40666.82638888889</v>
      </c>
      <c r="G11" s="7">
        <v>56.17749</v>
      </c>
      <c r="H11" s="7">
        <v>134.3216</v>
      </c>
      <c r="I11" s="9">
        <v>125</v>
      </c>
      <c r="K11" s="5" t="s">
        <v>382</v>
      </c>
      <c r="L11" s="5" t="str">
        <f t="shared" si="0"/>
        <v>56 10.65 N</v>
      </c>
      <c r="M11" s="5" t="str">
        <f t="shared" si="1"/>
        <v>134 19.30 W</v>
      </c>
    </row>
    <row r="12" spans="1:13" ht="13.5" customHeight="1">
      <c r="A12" s="9">
        <v>10</v>
      </c>
      <c r="B12" s="5" t="s">
        <v>432</v>
      </c>
      <c r="C12" s="5" t="s">
        <v>431</v>
      </c>
      <c r="D12" s="8" t="s">
        <v>429</v>
      </c>
      <c r="E12" s="6">
        <v>40666.83613425926</v>
      </c>
      <c r="F12" s="6">
        <v>40666.83613425926</v>
      </c>
      <c r="G12" s="7">
        <v>56.31084</v>
      </c>
      <c r="H12" s="7">
        <v>134.3222</v>
      </c>
      <c r="I12" s="9">
        <v>125</v>
      </c>
      <c r="K12" s="5" t="s">
        <v>382</v>
      </c>
      <c r="L12" s="5" t="str">
        <f t="shared" si="0"/>
        <v>56 18.65 N</v>
      </c>
      <c r="M12" s="5" t="str">
        <f t="shared" si="1"/>
        <v>134 19.33 W</v>
      </c>
    </row>
    <row r="13" spans="1:13" ht="13.5" customHeight="1">
      <c r="A13" s="9">
        <v>11</v>
      </c>
      <c r="B13" s="5" t="s">
        <v>287</v>
      </c>
      <c r="C13" s="5" t="s">
        <v>433</v>
      </c>
      <c r="D13" s="8" t="s">
        <v>429</v>
      </c>
      <c r="E13" s="6">
        <v>40666.885347222225</v>
      </c>
      <c r="F13" s="6">
        <v>40666.885347222225</v>
      </c>
      <c r="G13" s="7">
        <v>56.18454</v>
      </c>
      <c r="H13" s="7">
        <v>134.3601</v>
      </c>
      <c r="I13" s="9">
        <v>140</v>
      </c>
      <c r="J13" s="8" t="s">
        <v>434</v>
      </c>
      <c r="K13" s="5" t="s">
        <v>414</v>
      </c>
      <c r="L13" s="5" t="str">
        <f t="shared" si="0"/>
        <v>56 11.07 N</v>
      </c>
      <c r="M13" s="5" t="str">
        <f t="shared" si="1"/>
        <v>134 21.61 W</v>
      </c>
    </row>
    <row r="14" spans="1:13" ht="13.5" customHeight="1">
      <c r="A14" s="9">
        <v>12</v>
      </c>
      <c r="B14" s="5" t="s">
        <v>413</v>
      </c>
      <c r="C14" s="5" t="s">
        <v>431</v>
      </c>
      <c r="D14" s="8" t="s">
        <v>429</v>
      </c>
      <c r="E14" s="6">
        <v>40666.90519675926</v>
      </c>
      <c r="F14" s="6">
        <v>40666.90519675926</v>
      </c>
      <c r="G14" s="7">
        <v>56.17733</v>
      </c>
      <c r="H14" s="7">
        <v>134.3292</v>
      </c>
      <c r="I14" s="9">
        <v>111</v>
      </c>
      <c r="J14" s="8">
        <v>111</v>
      </c>
      <c r="K14" s="5" t="s">
        <v>414</v>
      </c>
      <c r="L14" s="5" t="str">
        <f t="shared" si="0"/>
        <v>56 10.64 N</v>
      </c>
      <c r="M14" s="5" t="str">
        <f t="shared" si="1"/>
        <v>134 19.75 W</v>
      </c>
    </row>
    <row r="15" spans="1:13" ht="13.5" customHeight="1">
      <c r="A15" s="9">
        <v>13</v>
      </c>
      <c r="B15" s="5" t="s">
        <v>288</v>
      </c>
      <c r="C15" s="5" t="s">
        <v>436</v>
      </c>
      <c r="D15" s="8" t="s">
        <v>435</v>
      </c>
      <c r="E15" s="6">
        <v>40666.91034722222</v>
      </c>
      <c r="F15" s="6">
        <v>40666.91034722222</v>
      </c>
      <c r="G15" s="7">
        <v>56.18066666666667</v>
      </c>
      <c r="H15" s="7">
        <v>134.40466666666666</v>
      </c>
      <c r="I15" s="9">
        <v>200</v>
      </c>
      <c r="J15" s="8" t="s">
        <v>439</v>
      </c>
      <c r="K15" s="5" t="s">
        <v>440</v>
      </c>
      <c r="L15" s="5" t="str">
        <f t="shared" si="0"/>
        <v>56 10.84 N</v>
      </c>
      <c r="M15" s="5" t="str">
        <f t="shared" si="1"/>
        <v>134 24.28 W</v>
      </c>
    </row>
    <row r="16" spans="1:13" ht="13.5" customHeight="1">
      <c r="A16" s="9">
        <v>14</v>
      </c>
      <c r="B16" s="5" t="s">
        <v>441</v>
      </c>
      <c r="C16" s="5" t="s">
        <v>436</v>
      </c>
      <c r="D16" s="8" t="s">
        <v>435</v>
      </c>
      <c r="E16" s="6">
        <v>40666.914513888885</v>
      </c>
      <c r="F16" s="6">
        <v>40666.914513888885</v>
      </c>
      <c r="G16" s="7">
        <v>56.18116666666667</v>
      </c>
      <c r="H16" s="7">
        <v>134.3965</v>
      </c>
      <c r="I16" s="9">
        <v>369</v>
      </c>
      <c r="K16" s="5" t="s">
        <v>442</v>
      </c>
      <c r="L16" s="5" t="str">
        <f aca="true" t="shared" si="2" ref="L16:L21">IF(G16="","",TEXT(INT(G16),"00")&amp;" "&amp;TEXT((G16-INT(G16))*60,"00.00")&amp;" N")</f>
        <v>56 10.87 N</v>
      </c>
      <c r="M16" s="5" t="str">
        <f aca="true" t="shared" si="3" ref="M16:M21">IF(H16="","",TEXT(INT(H16),"00")&amp;" "&amp;TEXT((H16-INT(H16))*60,"00.00")&amp;" W")</f>
        <v>134 23.79 W</v>
      </c>
    </row>
    <row r="17" spans="1:13" ht="13.5" customHeight="1">
      <c r="A17" s="9">
        <v>15</v>
      </c>
      <c r="B17" s="5" t="s">
        <v>443</v>
      </c>
      <c r="C17" s="5" t="s">
        <v>436</v>
      </c>
      <c r="D17" s="8" t="s">
        <v>435</v>
      </c>
      <c r="E17" s="6">
        <v>40666.94715277778</v>
      </c>
      <c r="F17" s="6">
        <v>40666.94715277778</v>
      </c>
      <c r="G17" s="7">
        <v>56.18216666666667</v>
      </c>
      <c r="H17" s="7">
        <v>134.38266666666667</v>
      </c>
      <c r="I17" s="9">
        <v>434</v>
      </c>
      <c r="K17" s="5" t="s">
        <v>440</v>
      </c>
      <c r="L17" s="5" t="str">
        <f t="shared" si="2"/>
        <v>56 10.93 N</v>
      </c>
      <c r="M17" s="5" t="str">
        <f t="shared" si="3"/>
        <v>134 22.96 W</v>
      </c>
    </row>
    <row r="18" spans="1:13" ht="13.5" customHeight="1">
      <c r="A18" s="9">
        <v>16</v>
      </c>
      <c r="B18" s="5" t="s">
        <v>446</v>
      </c>
      <c r="C18" s="5" t="s">
        <v>436</v>
      </c>
      <c r="D18" s="8" t="s">
        <v>435</v>
      </c>
      <c r="E18" s="6">
        <v>40666.959652777776</v>
      </c>
      <c r="F18" s="6">
        <v>40666.959652777776</v>
      </c>
      <c r="G18" s="7">
        <v>56.18216666666667</v>
      </c>
      <c r="H18" s="7">
        <v>134.38266666666667</v>
      </c>
      <c r="I18" s="9">
        <v>434</v>
      </c>
      <c r="J18" s="8" t="s">
        <v>646</v>
      </c>
      <c r="K18" s="5" t="s">
        <v>442</v>
      </c>
      <c r="L18" s="5" t="str">
        <f t="shared" si="2"/>
        <v>56 10.93 N</v>
      </c>
      <c r="M18" s="5" t="str">
        <f t="shared" si="3"/>
        <v>134 22.96 W</v>
      </c>
    </row>
    <row r="19" spans="1:13" ht="13.5" customHeight="1">
      <c r="A19" s="9">
        <v>17</v>
      </c>
      <c r="B19" s="5" t="s">
        <v>289</v>
      </c>
      <c r="C19" s="5" t="s">
        <v>436</v>
      </c>
      <c r="D19" s="8" t="s">
        <v>448</v>
      </c>
      <c r="E19" s="6">
        <v>40666.99784722222</v>
      </c>
      <c r="F19" s="6">
        <v>40666.99784722222</v>
      </c>
      <c r="G19" s="7">
        <v>56.18566666666667</v>
      </c>
      <c r="H19" s="7">
        <v>134.47266666666667</v>
      </c>
      <c r="I19" s="9">
        <v>614</v>
      </c>
      <c r="K19" s="5" t="s">
        <v>440</v>
      </c>
      <c r="L19" s="5" t="str">
        <f t="shared" si="2"/>
        <v>56 11.14 N</v>
      </c>
      <c r="M19" s="5" t="str">
        <f t="shared" si="3"/>
        <v>134 28.36 W</v>
      </c>
    </row>
    <row r="20" spans="1:13" ht="13.5" customHeight="1">
      <c r="A20" s="9">
        <v>18</v>
      </c>
      <c r="B20" s="5" t="s">
        <v>447</v>
      </c>
      <c r="C20" s="5" t="s">
        <v>436</v>
      </c>
      <c r="D20" s="8" t="s">
        <v>448</v>
      </c>
      <c r="E20" s="6">
        <v>40667.011041666665</v>
      </c>
      <c r="F20" s="6">
        <v>40667.011041666665</v>
      </c>
      <c r="G20" s="7">
        <v>56.17333333333333</v>
      </c>
      <c r="H20" s="7">
        <v>134.4585</v>
      </c>
      <c r="I20" s="9">
        <v>614</v>
      </c>
      <c r="K20" s="5" t="s">
        <v>442</v>
      </c>
      <c r="L20" s="5" t="str">
        <f t="shared" si="2"/>
        <v>56 10.40 N</v>
      </c>
      <c r="M20" s="5" t="str">
        <f t="shared" si="3"/>
        <v>134 27.51 W</v>
      </c>
    </row>
    <row r="21" spans="1:13" ht="13.5" customHeight="1">
      <c r="A21" s="9">
        <v>19</v>
      </c>
      <c r="B21" s="5" t="s">
        <v>292</v>
      </c>
      <c r="C21" s="5" t="s">
        <v>436</v>
      </c>
      <c r="D21" s="8" t="s">
        <v>448</v>
      </c>
      <c r="E21" s="6">
        <v>40667.06104166667</v>
      </c>
      <c r="F21" s="6">
        <v>40667.06104166667</v>
      </c>
      <c r="G21" s="7">
        <v>56.179</v>
      </c>
      <c r="H21" s="7">
        <v>134.45333333333335</v>
      </c>
      <c r="I21" s="9">
        <v>613</v>
      </c>
      <c r="K21" s="5" t="s">
        <v>363</v>
      </c>
      <c r="L21" s="5" t="str">
        <f t="shared" si="2"/>
        <v>56 10.74 N</v>
      </c>
      <c r="M21" s="5" t="str">
        <f t="shared" si="3"/>
        <v>134 27.20 W</v>
      </c>
    </row>
    <row r="22" spans="1:13" ht="13.5" customHeight="1">
      <c r="A22" s="9">
        <v>20</v>
      </c>
      <c r="B22" s="5" t="s">
        <v>293</v>
      </c>
      <c r="C22" s="5" t="s">
        <v>410</v>
      </c>
      <c r="D22" s="8" t="s">
        <v>449</v>
      </c>
      <c r="E22" s="6">
        <v>40667.11597222222</v>
      </c>
      <c r="F22" s="6">
        <v>40667.11597222222</v>
      </c>
      <c r="G22" s="7">
        <v>56.18683333333333</v>
      </c>
      <c r="H22" s="7">
        <v>134.55883333333333</v>
      </c>
      <c r="I22" s="9">
        <v>560</v>
      </c>
      <c r="J22" s="8" t="s">
        <v>439</v>
      </c>
      <c r="K22" s="5" t="s">
        <v>414</v>
      </c>
      <c r="L22" s="5" t="str">
        <f aca="true" t="shared" si="4" ref="L22:L28">IF(G22="","",TEXT(INT(G22),"00")&amp;" "&amp;TEXT((G22-INT(G22))*60,"00.00")&amp;" N")</f>
        <v>56 11.21 N</v>
      </c>
      <c r="M22" s="5" t="str">
        <f aca="true" t="shared" si="5" ref="M22:M28">IF(H22="","",TEXT(INT(H22),"00")&amp;" "&amp;TEXT((H22-INT(H22))*60,"00.00")&amp;" W")</f>
        <v>134 33.53 W</v>
      </c>
    </row>
    <row r="23" spans="1:13" ht="13.5" customHeight="1">
      <c r="A23" s="9">
        <v>21</v>
      </c>
      <c r="B23" s="5" t="s">
        <v>450</v>
      </c>
      <c r="C23" s="5" t="s">
        <v>410</v>
      </c>
      <c r="D23" s="8" t="s">
        <v>449</v>
      </c>
      <c r="E23" s="6">
        <v>40667.135416666664</v>
      </c>
      <c r="F23" s="6">
        <v>40667.135416666664</v>
      </c>
      <c r="G23" s="7">
        <v>56.1865</v>
      </c>
      <c r="H23" s="7">
        <v>134.5275</v>
      </c>
      <c r="I23" s="9">
        <v>557</v>
      </c>
      <c r="K23" s="5" t="s">
        <v>382</v>
      </c>
      <c r="L23" s="5" t="str">
        <f t="shared" si="4"/>
        <v>56 11.19 N</v>
      </c>
      <c r="M23" s="5" t="str">
        <f t="shared" si="5"/>
        <v>134 31.65 W</v>
      </c>
    </row>
    <row r="24" spans="1:13" ht="13.5" customHeight="1">
      <c r="A24" s="9">
        <v>22</v>
      </c>
      <c r="B24" s="5" t="s">
        <v>290</v>
      </c>
      <c r="C24" s="5" t="s">
        <v>410</v>
      </c>
      <c r="D24" s="8" t="s">
        <v>449</v>
      </c>
      <c r="E24" s="6">
        <v>40667.16875</v>
      </c>
      <c r="F24" s="6">
        <v>40667.3409375</v>
      </c>
      <c r="G24" s="7">
        <v>56.162110166666665</v>
      </c>
      <c r="H24" s="7">
        <v>134.608858</v>
      </c>
      <c r="I24" s="9">
        <v>557</v>
      </c>
      <c r="J24" s="8" t="s">
        <v>357</v>
      </c>
      <c r="K24" s="5" t="s">
        <v>414</v>
      </c>
      <c r="L24" s="5" t="str">
        <f t="shared" si="4"/>
        <v>56 09.73 N</v>
      </c>
      <c r="M24" s="5" t="str">
        <f t="shared" si="5"/>
        <v>134 36.53 W</v>
      </c>
    </row>
    <row r="25" spans="1:13" ht="13.5" customHeight="1">
      <c r="A25" s="9">
        <v>23</v>
      </c>
      <c r="B25" s="5" t="s">
        <v>451</v>
      </c>
      <c r="C25" s="5" t="s">
        <v>410</v>
      </c>
      <c r="D25" s="8" t="s">
        <v>449</v>
      </c>
      <c r="E25" s="6">
        <v>40667.174305555556</v>
      </c>
      <c r="F25" s="6">
        <v>40667.174305555556</v>
      </c>
      <c r="G25" s="7">
        <v>56.186</v>
      </c>
      <c r="H25" s="7">
        <v>134.51666666666668</v>
      </c>
      <c r="I25" s="9">
        <v>585</v>
      </c>
      <c r="J25" s="8" t="s">
        <v>645</v>
      </c>
      <c r="K25" s="5" t="s">
        <v>382</v>
      </c>
      <c r="L25" s="5" t="str">
        <f t="shared" si="4"/>
        <v>56 11.16 N</v>
      </c>
      <c r="M25" s="5" t="str">
        <f t="shared" si="5"/>
        <v>134 31.00 W</v>
      </c>
    </row>
    <row r="26" spans="1:13" ht="13.5" customHeight="1">
      <c r="A26" s="9">
        <v>24</v>
      </c>
      <c r="B26" s="5" t="s">
        <v>291</v>
      </c>
      <c r="C26" s="5" t="s">
        <v>410</v>
      </c>
      <c r="D26" s="8" t="s">
        <v>452</v>
      </c>
      <c r="E26" s="6">
        <v>40667.21111111111</v>
      </c>
      <c r="F26" s="6">
        <v>40667.21111111111</v>
      </c>
      <c r="G26" s="7">
        <v>56.19233333333333</v>
      </c>
      <c r="H26" s="7">
        <v>134.62033333333332</v>
      </c>
      <c r="I26" s="9">
        <v>356</v>
      </c>
      <c r="J26" s="8" t="s">
        <v>358</v>
      </c>
      <c r="K26" s="5" t="s">
        <v>414</v>
      </c>
      <c r="L26" s="5" t="str">
        <f t="shared" si="4"/>
        <v>56 11.54 N</v>
      </c>
      <c r="M26" s="5" t="str">
        <f t="shared" si="5"/>
        <v>134 37.22 W</v>
      </c>
    </row>
    <row r="27" spans="1:13" ht="13.5" customHeight="1">
      <c r="A27" s="9">
        <v>25</v>
      </c>
      <c r="B27" s="5" t="s">
        <v>454</v>
      </c>
      <c r="C27" s="5" t="s">
        <v>410</v>
      </c>
      <c r="D27" s="8" t="s">
        <v>452</v>
      </c>
      <c r="E27" s="6">
        <v>40667.222916666666</v>
      </c>
      <c r="F27" s="6">
        <v>40667.222916666666</v>
      </c>
      <c r="G27" s="7">
        <v>56.190666666666665</v>
      </c>
      <c r="H27" s="7">
        <v>134.6105</v>
      </c>
      <c r="I27" s="9">
        <v>186</v>
      </c>
      <c r="K27" s="5" t="s">
        <v>414</v>
      </c>
      <c r="L27" s="5" t="str">
        <f t="shared" si="4"/>
        <v>56 11.44 N</v>
      </c>
      <c r="M27" s="5" t="str">
        <f t="shared" si="5"/>
        <v>134 36.63 W</v>
      </c>
    </row>
    <row r="28" spans="1:13" ht="13.5" customHeight="1">
      <c r="A28" s="9">
        <v>26</v>
      </c>
      <c r="B28" s="5" t="s">
        <v>294</v>
      </c>
      <c r="C28" s="5" t="s">
        <v>410</v>
      </c>
      <c r="D28" s="8" t="s">
        <v>452</v>
      </c>
      <c r="E28" s="6">
        <v>40667.263194444444</v>
      </c>
      <c r="F28" s="6">
        <v>40667.263194444444</v>
      </c>
      <c r="G28" s="7">
        <v>56.187</v>
      </c>
      <c r="H28" s="7">
        <v>134.59616666666668</v>
      </c>
      <c r="I28" s="9">
        <v>200</v>
      </c>
      <c r="K28" s="5" t="s">
        <v>414</v>
      </c>
      <c r="L28" s="5" t="str">
        <f t="shared" si="4"/>
        <v>56 11.22 N</v>
      </c>
      <c r="M28" s="5" t="str">
        <f t="shared" si="5"/>
        <v>134 35.77 W</v>
      </c>
    </row>
    <row r="29" spans="1:13" ht="13.5" customHeight="1">
      <c r="A29" s="9">
        <v>27</v>
      </c>
      <c r="B29" s="5" t="s">
        <v>650</v>
      </c>
      <c r="C29" s="5" t="s">
        <v>431</v>
      </c>
      <c r="D29" s="8" t="s">
        <v>455</v>
      </c>
      <c r="E29" s="6">
        <v>40667.46309027778</v>
      </c>
      <c r="F29" s="6">
        <v>40667.46310185185</v>
      </c>
      <c r="G29" s="7">
        <v>56.35115416666667</v>
      </c>
      <c r="H29" s="7">
        <v>135.01985416666668</v>
      </c>
      <c r="I29" s="9">
        <v>111</v>
      </c>
      <c r="J29" s="8" t="s">
        <v>456</v>
      </c>
      <c r="K29" s="5" t="s">
        <v>457</v>
      </c>
      <c r="L29" s="5" t="str">
        <f aca="true" t="shared" si="6" ref="L29:L77">IF(G29="","",TEXT(INT(G29),"00")&amp;" "&amp;TEXT((G29-INT(G29))*60,"00.00")&amp;" N")</f>
        <v>56 21.07 N</v>
      </c>
      <c r="M29" s="5" t="str">
        <f aca="true" t="shared" si="7" ref="M29:M77">IF(H29="","",TEXT(INT(H29),"00")&amp;" "&amp;TEXT((H29-INT(H29))*60,"00.00")&amp;" W")</f>
        <v>135 01.19 W</v>
      </c>
    </row>
    <row r="30" spans="1:13" ht="13.5" customHeight="1">
      <c r="A30" s="9">
        <v>28</v>
      </c>
      <c r="B30" s="5" t="s">
        <v>295</v>
      </c>
      <c r="C30" s="5" t="s">
        <v>410</v>
      </c>
      <c r="D30" s="8" t="s">
        <v>458</v>
      </c>
      <c r="E30" s="6">
        <v>40667.516180555554</v>
      </c>
      <c r="F30" s="6">
        <v>40667.516180555554</v>
      </c>
      <c r="G30" s="7">
        <v>56.485753333333335</v>
      </c>
      <c r="H30" s="7">
        <v>135.20579183333334</v>
      </c>
      <c r="I30" s="9">
        <v>145</v>
      </c>
      <c r="K30" s="5" t="s">
        <v>414</v>
      </c>
      <c r="L30" s="5" t="str">
        <f t="shared" si="6"/>
        <v>56 29.15 N</v>
      </c>
      <c r="M30" s="5" t="str">
        <f t="shared" si="7"/>
        <v>135 12.35 W</v>
      </c>
    </row>
    <row r="31" spans="1:13" ht="13.5" customHeight="1">
      <c r="A31" s="9">
        <v>29</v>
      </c>
      <c r="B31" s="5" t="s">
        <v>415</v>
      </c>
      <c r="C31" s="5" t="s">
        <v>431</v>
      </c>
      <c r="D31" s="8" t="s">
        <v>458</v>
      </c>
      <c r="E31" s="6">
        <v>40667.518055555556</v>
      </c>
      <c r="F31" s="6">
        <v>40667.518055555556</v>
      </c>
      <c r="G31" s="7">
        <v>56.48486316666666</v>
      </c>
      <c r="H31" s="7">
        <v>135.2037</v>
      </c>
      <c r="I31" s="9">
        <v>145</v>
      </c>
      <c r="J31" s="8" t="s">
        <v>459</v>
      </c>
      <c r="K31" s="5" t="s">
        <v>414</v>
      </c>
      <c r="L31" s="5" t="str">
        <f t="shared" si="6"/>
        <v>56 29.09 N</v>
      </c>
      <c r="M31" s="5" t="str">
        <f t="shared" si="7"/>
        <v>135 12.22 W</v>
      </c>
    </row>
    <row r="32" spans="1:13" ht="13.5" customHeight="1">
      <c r="A32" s="9">
        <v>30</v>
      </c>
      <c r="B32" s="5" t="s">
        <v>415</v>
      </c>
      <c r="C32" s="5" t="s">
        <v>410</v>
      </c>
      <c r="D32" s="8" t="s">
        <v>458</v>
      </c>
      <c r="E32" s="6">
        <v>40667.522835648146</v>
      </c>
      <c r="F32" s="6">
        <v>40667.522835648146</v>
      </c>
      <c r="G32" s="7">
        <v>56.48313616666667</v>
      </c>
      <c r="H32" s="7">
        <v>135.19853466666666</v>
      </c>
      <c r="I32" s="9">
        <v>144</v>
      </c>
      <c r="K32" s="5" t="s">
        <v>414</v>
      </c>
      <c r="L32" s="5" t="str">
        <f t="shared" si="6"/>
        <v>56 28.99 N</v>
      </c>
      <c r="M32" s="5" t="str">
        <f t="shared" si="7"/>
        <v>135 11.91 W</v>
      </c>
    </row>
    <row r="33" spans="1:13" ht="13.5" customHeight="1">
      <c r="A33" s="9">
        <v>31</v>
      </c>
      <c r="B33" s="5" t="s">
        <v>470</v>
      </c>
      <c r="C33" s="5" t="s">
        <v>410</v>
      </c>
      <c r="D33" s="8" t="s">
        <v>458</v>
      </c>
      <c r="E33" s="6">
        <v>40667.54362268518</v>
      </c>
      <c r="F33" s="6">
        <v>40667.54362268518</v>
      </c>
      <c r="G33" s="7">
        <v>56.480914166666665</v>
      </c>
      <c r="H33" s="7">
        <v>135.19095983333332</v>
      </c>
      <c r="I33" s="9">
        <v>134</v>
      </c>
      <c r="K33" s="5" t="s">
        <v>382</v>
      </c>
      <c r="L33" s="5" t="str">
        <f t="shared" si="6"/>
        <v>56 28.85 N</v>
      </c>
      <c r="M33" s="5" t="str">
        <f t="shared" si="7"/>
        <v>135 11.46 W</v>
      </c>
    </row>
    <row r="34" spans="1:13" ht="13.5" customHeight="1">
      <c r="A34" s="9">
        <v>32</v>
      </c>
      <c r="B34" s="5" t="s">
        <v>453</v>
      </c>
      <c r="C34" s="5" t="s">
        <v>433</v>
      </c>
      <c r="D34" s="8" t="s">
        <v>458</v>
      </c>
      <c r="E34" s="6">
        <v>40667.56199074074</v>
      </c>
      <c r="F34" s="6">
        <v>40667.56199074074</v>
      </c>
      <c r="G34" s="7">
        <v>56.47735816666667</v>
      </c>
      <c r="H34" s="7">
        <v>135.18308716666667</v>
      </c>
      <c r="I34" s="9">
        <v>134</v>
      </c>
      <c r="K34" s="5" t="s">
        <v>414</v>
      </c>
      <c r="L34" s="5" t="str">
        <f t="shared" si="6"/>
        <v>56 28.64 N</v>
      </c>
      <c r="M34" s="5" t="str">
        <f t="shared" si="7"/>
        <v>135 10.99 W</v>
      </c>
    </row>
    <row r="35" spans="1:13" ht="13.5" customHeight="1">
      <c r="A35" s="9">
        <v>33</v>
      </c>
      <c r="B35" s="5" t="s">
        <v>415</v>
      </c>
      <c r="C35" s="5" t="s">
        <v>410</v>
      </c>
      <c r="D35" s="8" t="s">
        <v>458</v>
      </c>
      <c r="E35" s="6">
        <v>40667.61732638889</v>
      </c>
      <c r="F35" s="6">
        <v>40667.61732638889</v>
      </c>
      <c r="G35" s="7">
        <v>56.44254383333333</v>
      </c>
      <c r="H35" s="7">
        <v>135.33345883333334</v>
      </c>
      <c r="I35" s="9">
        <v>132</v>
      </c>
      <c r="K35" s="5" t="s">
        <v>414</v>
      </c>
      <c r="L35" s="5" t="str">
        <f t="shared" si="6"/>
        <v>56 26.55 N</v>
      </c>
      <c r="M35" s="5" t="str">
        <f t="shared" si="7"/>
        <v>135 20.01 W</v>
      </c>
    </row>
    <row r="36" spans="1:13" ht="13.5" customHeight="1">
      <c r="A36" s="9">
        <v>34</v>
      </c>
      <c r="B36" s="5" t="s">
        <v>415</v>
      </c>
      <c r="C36" s="5" t="s">
        <v>433</v>
      </c>
      <c r="D36" s="8" t="s">
        <v>460</v>
      </c>
      <c r="E36" s="6">
        <v>40667.6184375</v>
      </c>
      <c r="F36" s="6">
        <v>40667.6184375</v>
      </c>
      <c r="G36" s="7">
        <v>56.441978666666664</v>
      </c>
      <c r="H36" s="7">
        <v>135.33217733333333</v>
      </c>
      <c r="I36" s="9">
        <v>132</v>
      </c>
      <c r="J36" s="8" t="s">
        <v>461</v>
      </c>
      <c r="K36" s="5" t="s">
        <v>414</v>
      </c>
      <c r="L36" s="5" t="str">
        <f t="shared" si="6"/>
        <v>56 26.52 N</v>
      </c>
      <c r="M36" s="5" t="str">
        <f t="shared" si="7"/>
        <v>135 19.93 W</v>
      </c>
    </row>
    <row r="37" spans="1:13" ht="13.5" customHeight="1">
      <c r="A37" s="9">
        <v>35</v>
      </c>
      <c r="B37" s="5" t="s">
        <v>478</v>
      </c>
      <c r="C37" s="5" t="s">
        <v>410</v>
      </c>
      <c r="D37" s="8" t="s">
        <v>460</v>
      </c>
      <c r="E37" s="6">
        <v>40667.68565972222</v>
      </c>
      <c r="F37" s="6">
        <v>40667.68565972222</v>
      </c>
      <c r="G37" s="7">
        <v>56.44333983333333</v>
      </c>
      <c r="H37" s="7">
        <v>135.31709816666665</v>
      </c>
      <c r="I37" s="9">
        <v>132</v>
      </c>
      <c r="J37" s="8" t="s">
        <v>463</v>
      </c>
      <c r="K37" s="5" t="s">
        <v>457</v>
      </c>
      <c r="L37" s="5" t="str">
        <f t="shared" si="6"/>
        <v>56 26.60 N</v>
      </c>
      <c r="M37" s="5" t="str">
        <f t="shared" si="7"/>
        <v>135 19.03 W</v>
      </c>
    </row>
    <row r="38" spans="1:13" ht="13.5" customHeight="1">
      <c r="A38" s="9">
        <v>36</v>
      </c>
      <c r="B38" s="5" t="s">
        <v>415</v>
      </c>
      <c r="C38" s="5" t="s">
        <v>433</v>
      </c>
      <c r="D38" s="8" t="s">
        <v>464</v>
      </c>
      <c r="E38" s="6">
        <v>40667.826689814814</v>
      </c>
      <c r="F38" s="6">
        <v>40667.826689814814</v>
      </c>
      <c r="G38" s="7">
        <v>56.612224833333336</v>
      </c>
      <c r="H38" s="7">
        <v>134.99294316666666</v>
      </c>
      <c r="I38" s="9">
        <v>132</v>
      </c>
      <c r="J38" s="8" t="s">
        <v>465</v>
      </c>
      <c r="K38" s="5" t="s">
        <v>457</v>
      </c>
      <c r="L38" s="5" t="str">
        <f t="shared" si="6"/>
        <v>56 36.73 N</v>
      </c>
      <c r="M38" s="5" t="str">
        <f t="shared" si="7"/>
        <v>134 59.58 W</v>
      </c>
    </row>
    <row r="39" spans="1:13" ht="13.5" customHeight="1">
      <c r="A39" s="9">
        <v>37</v>
      </c>
      <c r="B39" s="5" t="s">
        <v>415</v>
      </c>
      <c r="C39" s="5" t="s">
        <v>410</v>
      </c>
      <c r="D39" s="8" t="s">
        <v>228</v>
      </c>
      <c r="E39" s="6">
        <v>40668.04900462963</v>
      </c>
      <c r="F39" s="6">
        <v>40668.04900462963</v>
      </c>
      <c r="G39" s="7">
        <v>56.475457</v>
      </c>
      <c r="H39" s="7">
        <v>135.18531733333333</v>
      </c>
      <c r="I39" s="9">
        <v>130</v>
      </c>
      <c r="J39" s="8" t="s">
        <v>467</v>
      </c>
      <c r="K39" s="5" t="s">
        <v>414</v>
      </c>
      <c r="L39" s="5" t="str">
        <f t="shared" si="6"/>
        <v>56 28.53 N</v>
      </c>
      <c r="M39" s="5" t="str">
        <f t="shared" si="7"/>
        <v>135 11.12 W</v>
      </c>
    </row>
    <row r="40" spans="1:13" ht="13.5" customHeight="1">
      <c r="A40" s="9">
        <v>38</v>
      </c>
      <c r="B40" s="5" t="s">
        <v>229</v>
      </c>
      <c r="C40" s="5" t="s">
        <v>410</v>
      </c>
      <c r="D40" s="8" t="s">
        <v>228</v>
      </c>
      <c r="E40" s="6">
        <v>40668.06701388889</v>
      </c>
      <c r="F40" s="6">
        <v>40668.06701388889</v>
      </c>
      <c r="G40" s="7">
        <v>56.4656485</v>
      </c>
      <c r="H40" s="7">
        <v>135.17715416666667</v>
      </c>
      <c r="I40" s="9">
        <v>135</v>
      </c>
      <c r="K40" s="5" t="s">
        <v>414</v>
      </c>
      <c r="L40" s="5" t="str">
        <f t="shared" si="6"/>
        <v>56 27.94 N</v>
      </c>
      <c r="M40" s="5" t="str">
        <f t="shared" si="7"/>
        <v>135 10.63 W</v>
      </c>
    </row>
    <row r="41" spans="1:13" ht="13.5" customHeight="1">
      <c r="A41" s="9">
        <v>39</v>
      </c>
      <c r="B41" s="5" t="s">
        <v>229</v>
      </c>
      <c r="C41" s="5" t="s">
        <v>433</v>
      </c>
      <c r="D41" s="8" t="s">
        <v>228</v>
      </c>
      <c r="E41" s="6">
        <v>40668.07199074074</v>
      </c>
      <c r="F41" s="6">
        <v>40668.07199074074</v>
      </c>
      <c r="G41" s="7">
        <v>56.46263916666667</v>
      </c>
      <c r="H41" s="7">
        <v>135.17171016666666</v>
      </c>
      <c r="I41" s="9">
        <v>134</v>
      </c>
      <c r="J41" s="8" t="s">
        <v>468</v>
      </c>
      <c r="K41" s="5" t="s">
        <v>414</v>
      </c>
      <c r="L41" s="5" t="str">
        <f t="shared" si="6"/>
        <v>56 27.76 N</v>
      </c>
      <c r="M41" s="5" t="str">
        <f t="shared" si="7"/>
        <v>135 10.30 W</v>
      </c>
    </row>
    <row r="42" spans="1:13" ht="13.5" customHeight="1">
      <c r="A42" s="9">
        <v>40</v>
      </c>
      <c r="B42" s="5" t="s">
        <v>229</v>
      </c>
      <c r="C42" s="5" t="s">
        <v>431</v>
      </c>
      <c r="D42" s="8" t="s">
        <v>228</v>
      </c>
      <c r="E42" s="6">
        <v>40668.079189814816</v>
      </c>
      <c r="F42" s="6">
        <v>40668.079189814816</v>
      </c>
      <c r="G42" s="7">
        <v>56.460713</v>
      </c>
      <c r="H42" s="7">
        <v>135.16713333333334</v>
      </c>
      <c r="I42" s="9">
        <v>135</v>
      </c>
      <c r="J42" s="8" t="s">
        <v>469</v>
      </c>
      <c r="K42" s="5" t="s">
        <v>414</v>
      </c>
      <c r="L42" s="5" t="str">
        <f t="shared" si="6"/>
        <v>56 27.64 N</v>
      </c>
      <c r="M42" s="5" t="str">
        <f t="shared" si="7"/>
        <v>135 10.03 W</v>
      </c>
    </row>
    <row r="43" spans="1:13" ht="13.5" customHeight="1">
      <c r="A43" s="9">
        <v>41</v>
      </c>
      <c r="B43" s="5" t="s">
        <v>415</v>
      </c>
      <c r="C43" s="5" t="s">
        <v>410</v>
      </c>
      <c r="D43" s="8" t="s">
        <v>466</v>
      </c>
      <c r="E43" s="6">
        <v>40668.15181712963</v>
      </c>
      <c r="F43" s="6">
        <v>40668.15181712963</v>
      </c>
      <c r="G43" s="7">
        <v>56.625054166666665</v>
      </c>
      <c r="H43" s="7">
        <v>135.34831833333334</v>
      </c>
      <c r="I43" s="9">
        <v>95</v>
      </c>
      <c r="J43" s="8" t="s">
        <v>231</v>
      </c>
      <c r="K43" s="5" t="s">
        <v>414</v>
      </c>
      <c r="L43" s="5" t="str">
        <f t="shared" si="6"/>
        <v>56 37.50 N</v>
      </c>
      <c r="M43" s="5" t="str">
        <f t="shared" si="7"/>
        <v>135 20.90 W</v>
      </c>
    </row>
    <row r="44" spans="1:13" ht="13.5" customHeight="1">
      <c r="A44" s="9">
        <v>42</v>
      </c>
      <c r="B44" s="5" t="s">
        <v>354</v>
      </c>
      <c r="C44" s="5" t="s">
        <v>410</v>
      </c>
      <c r="D44" s="8" t="s">
        <v>466</v>
      </c>
      <c r="E44" s="6">
        <v>40668.1678125</v>
      </c>
      <c r="F44" s="6">
        <v>40668.1678125</v>
      </c>
      <c r="G44" s="7">
        <v>56.620027666666665</v>
      </c>
      <c r="H44" s="7">
        <v>135.33584716666667</v>
      </c>
      <c r="I44" s="9">
        <v>111</v>
      </c>
      <c r="K44" s="5" t="s">
        <v>414</v>
      </c>
      <c r="L44" s="5" t="str">
        <f t="shared" si="6"/>
        <v>56 37.20 N</v>
      </c>
      <c r="M44" s="5" t="str">
        <f t="shared" si="7"/>
        <v>135 20.15 W</v>
      </c>
    </row>
    <row r="45" spans="1:13" ht="13.5" customHeight="1">
      <c r="A45" s="9">
        <v>43</v>
      </c>
      <c r="B45" s="5" t="s">
        <v>354</v>
      </c>
      <c r="C45" s="5" t="s">
        <v>433</v>
      </c>
      <c r="D45" s="8" t="s">
        <v>466</v>
      </c>
      <c r="E45" s="6">
        <v>40668.17085648148</v>
      </c>
      <c r="F45" s="6">
        <v>40668.17085648148</v>
      </c>
      <c r="G45" s="7">
        <v>56.618864</v>
      </c>
      <c r="H45" s="7">
        <v>135.33209866666667</v>
      </c>
      <c r="I45" s="9">
        <v>111</v>
      </c>
      <c r="J45" s="8" t="s">
        <v>230</v>
      </c>
      <c r="K45" s="5" t="s">
        <v>414</v>
      </c>
      <c r="L45" s="5" t="str">
        <f t="shared" si="6"/>
        <v>56 37.13 N</v>
      </c>
      <c r="M45" s="5" t="str">
        <f t="shared" si="7"/>
        <v>135 19.93 W</v>
      </c>
    </row>
    <row r="46" spans="1:13" ht="13.5" customHeight="1">
      <c r="A46" s="9">
        <v>44</v>
      </c>
      <c r="B46" s="5" t="s">
        <v>354</v>
      </c>
      <c r="C46" s="5" t="s">
        <v>431</v>
      </c>
      <c r="D46" s="8" t="s">
        <v>466</v>
      </c>
      <c r="E46" s="6">
        <v>40668.1759375</v>
      </c>
      <c r="F46" s="6">
        <v>40668.1759375</v>
      </c>
      <c r="G46" s="7">
        <v>56.617603</v>
      </c>
      <c r="H46" s="7">
        <v>135.32691566666668</v>
      </c>
      <c r="I46" s="9">
        <v>111</v>
      </c>
      <c r="K46" s="5" t="s">
        <v>414</v>
      </c>
      <c r="L46" s="5" t="str">
        <f t="shared" si="6"/>
        <v>56 37.06 N</v>
      </c>
      <c r="M46" s="5" t="str">
        <f t="shared" si="7"/>
        <v>135 19.61 W</v>
      </c>
    </row>
    <row r="47" spans="1:13" ht="13.5" customHeight="1">
      <c r="A47" s="9">
        <v>45</v>
      </c>
      <c r="B47" s="5" t="s">
        <v>415</v>
      </c>
      <c r="C47" s="5" t="s">
        <v>410</v>
      </c>
      <c r="D47" s="8" t="s">
        <v>232</v>
      </c>
      <c r="E47" s="6">
        <v>40668.244097222225</v>
      </c>
      <c r="F47" s="6">
        <v>40668.244097222225</v>
      </c>
      <c r="G47" s="7">
        <v>56.75354083333333</v>
      </c>
      <c r="H47" s="7">
        <v>135.55688766666665</v>
      </c>
      <c r="I47" s="9">
        <v>123</v>
      </c>
      <c r="J47" s="8" t="s">
        <v>233</v>
      </c>
      <c r="K47" s="5" t="s">
        <v>414</v>
      </c>
      <c r="L47" s="5" t="str">
        <f t="shared" si="6"/>
        <v>56 45.21 N</v>
      </c>
      <c r="M47" s="5" t="str">
        <f t="shared" si="7"/>
        <v>135 33.41 W</v>
      </c>
    </row>
    <row r="48" spans="1:13" ht="13.5" customHeight="1">
      <c r="A48" s="9">
        <v>46</v>
      </c>
      <c r="B48" s="5" t="s">
        <v>234</v>
      </c>
      <c r="C48" s="5" t="s">
        <v>410</v>
      </c>
      <c r="D48" s="8" t="s">
        <v>232</v>
      </c>
      <c r="E48" s="6">
        <v>40668.25938657407</v>
      </c>
      <c r="F48" s="6">
        <v>40668.25938657407</v>
      </c>
      <c r="G48" s="7">
        <v>56.74152866666667</v>
      </c>
      <c r="H48" s="7">
        <v>135.55345733333334</v>
      </c>
      <c r="I48" s="9">
        <v>126</v>
      </c>
      <c r="K48" s="5" t="s">
        <v>414</v>
      </c>
      <c r="L48" s="5" t="str">
        <f t="shared" si="6"/>
        <v>56 44.49 N</v>
      </c>
      <c r="M48" s="5" t="str">
        <f t="shared" si="7"/>
        <v>135 33.21 W</v>
      </c>
    </row>
    <row r="49" spans="1:13" ht="13.5" customHeight="1">
      <c r="A49" s="9">
        <v>47</v>
      </c>
      <c r="B49" s="5" t="s">
        <v>234</v>
      </c>
      <c r="C49" s="5" t="s">
        <v>433</v>
      </c>
      <c r="D49" s="8" t="s">
        <v>232</v>
      </c>
      <c r="E49" s="6">
        <v>40668.2621875</v>
      </c>
      <c r="F49" s="6">
        <v>40668.2621875</v>
      </c>
      <c r="G49" s="7">
        <v>56.740832</v>
      </c>
      <c r="H49" s="7">
        <v>135.5504265</v>
      </c>
      <c r="I49" s="9">
        <v>112</v>
      </c>
      <c r="J49" s="8" t="s">
        <v>235</v>
      </c>
      <c r="K49" s="5" t="s">
        <v>414</v>
      </c>
      <c r="L49" s="5" t="str">
        <f t="shared" si="6"/>
        <v>56 44.45 N</v>
      </c>
      <c r="M49" s="5" t="str">
        <f t="shared" si="7"/>
        <v>135 33.03 W</v>
      </c>
    </row>
    <row r="50" spans="1:13" ht="13.5" customHeight="1">
      <c r="A50" s="9">
        <v>48</v>
      </c>
      <c r="B50" s="5" t="s">
        <v>415</v>
      </c>
      <c r="C50" s="5" t="s">
        <v>410</v>
      </c>
      <c r="D50" s="8" t="s">
        <v>236</v>
      </c>
      <c r="E50" s="6">
        <v>40668.296331018515</v>
      </c>
      <c r="F50" s="6">
        <v>40668.29634259259</v>
      </c>
      <c r="G50" s="7">
        <v>56.73430666666667</v>
      </c>
      <c r="H50" s="7">
        <v>135.62638033333334</v>
      </c>
      <c r="I50" s="9">
        <v>149</v>
      </c>
      <c r="J50" s="8" t="s">
        <v>256</v>
      </c>
      <c r="K50" s="5" t="s">
        <v>414</v>
      </c>
      <c r="L50" s="5" t="str">
        <f t="shared" si="6"/>
        <v>56 44.06 N</v>
      </c>
      <c r="M50" s="5" t="str">
        <f t="shared" si="7"/>
        <v>135 37.58 W</v>
      </c>
    </row>
    <row r="51" spans="1:13" ht="13.5" customHeight="1">
      <c r="A51" s="9">
        <v>49</v>
      </c>
      <c r="B51" s="5" t="s">
        <v>250</v>
      </c>
      <c r="C51" s="5" t="s">
        <v>433</v>
      </c>
      <c r="D51" s="8" t="s">
        <v>236</v>
      </c>
      <c r="E51" s="6">
        <v>40668.31591435185</v>
      </c>
      <c r="F51" s="6">
        <v>40668.31591435185</v>
      </c>
      <c r="G51" s="7">
        <v>56.720940666666664</v>
      </c>
      <c r="H51" s="7">
        <v>135.6197955</v>
      </c>
      <c r="I51" s="9">
        <v>146</v>
      </c>
      <c r="K51" s="5" t="s">
        <v>414</v>
      </c>
      <c r="L51" s="5" t="str">
        <f t="shared" si="6"/>
        <v>56 43.26 N</v>
      </c>
      <c r="M51" s="5" t="str">
        <f t="shared" si="7"/>
        <v>135 37.19 W</v>
      </c>
    </row>
    <row r="52" spans="1:13" ht="13.5" customHeight="1">
      <c r="A52" s="9">
        <v>50</v>
      </c>
      <c r="B52" s="5" t="s">
        <v>415</v>
      </c>
      <c r="C52" s="5" t="s">
        <v>410</v>
      </c>
      <c r="D52" s="8" t="s">
        <v>237</v>
      </c>
      <c r="E52" s="6">
        <v>40668.37195601852</v>
      </c>
      <c r="F52" s="6">
        <v>40668.37195601852</v>
      </c>
      <c r="G52" s="7">
        <v>56.59477716666667</v>
      </c>
      <c r="H52" s="7">
        <v>135.4757885</v>
      </c>
      <c r="I52" s="9">
        <v>122</v>
      </c>
      <c r="J52" s="8" t="s">
        <v>255</v>
      </c>
      <c r="K52" s="5" t="s">
        <v>414</v>
      </c>
      <c r="L52" s="5" t="str">
        <f t="shared" si="6"/>
        <v>56 35.69 N</v>
      </c>
      <c r="M52" s="5" t="str">
        <f t="shared" si="7"/>
        <v>135 28.55 W</v>
      </c>
    </row>
    <row r="53" spans="1:13" ht="13.5" customHeight="1">
      <c r="A53" s="9">
        <v>51</v>
      </c>
      <c r="B53" s="5" t="s">
        <v>249</v>
      </c>
      <c r="C53" s="5" t="s">
        <v>433</v>
      </c>
      <c r="D53" s="8" t="s">
        <v>237</v>
      </c>
      <c r="E53" s="6">
        <v>40668.38820601852</v>
      </c>
      <c r="F53" s="6">
        <v>40668.38820601852</v>
      </c>
      <c r="G53" s="7">
        <v>56.582759333333335</v>
      </c>
      <c r="H53" s="7">
        <v>135.46617316666666</v>
      </c>
      <c r="I53" s="9">
        <v>126</v>
      </c>
      <c r="K53" s="5" t="s">
        <v>414</v>
      </c>
      <c r="L53" s="5" t="str">
        <f t="shared" si="6"/>
        <v>56 34.97 N</v>
      </c>
      <c r="M53" s="5" t="str">
        <f t="shared" si="7"/>
        <v>135 27.97 W</v>
      </c>
    </row>
    <row r="54" spans="1:13" ht="13.5" customHeight="1">
      <c r="A54" s="9">
        <v>52</v>
      </c>
      <c r="B54" s="5" t="s">
        <v>462</v>
      </c>
      <c r="C54" s="5" t="s">
        <v>410</v>
      </c>
      <c r="D54" s="8" t="s">
        <v>228</v>
      </c>
      <c r="E54" s="6">
        <v>40668.45644675926</v>
      </c>
      <c r="F54" s="6">
        <v>40668.45644675926</v>
      </c>
      <c r="G54" s="7">
        <v>56.483395</v>
      </c>
      <c r="H54" s="7">
        <v>135.20907716666667</v>
      </c>
      <c r="I54" s="9">
        <v>115</v>
      </c>
      <c r="J54" s="8" t="s">
        <v>238</v>
      </c>
      <c r="K54" s="5" t="s">
        <v>382</v>
      </c>
      <c r="L54" s="5" t="str">
        <f t="shared" si="6"/>
        <v>56 29.00 N</v>
      </c>
      <c r="M54" s="5" t="str">
        <f t="shared" si="7"/>
        <v>135 12.54 W</v>
      </c>
    </row>
    <row r="55" spans="1:13" ht="13.5" customHeight="1">
      <c r="A55" s="9">
        <v>53</v>
      </c>
      <c r="B55" s="5" t="s">
        <v>415</v>
      </c>
      <c r="C55" s="5" t="s">
        <v>410</v>
      </c>
      <c r="D55" s="8" t="s">
        <v>239</v>
      </c>
      <c r="E55" s="6">
        <v>40668.497511574074</v>
      </c>
      <c r="F55" s="6">
        <v>40668.497511574074</v>
      </c>
      <c r="G55" s="7">
        <v>56.44112033333333</v>
      </c>
      <c r="H55" s="7">
        <v>135.33152233333334</v>
      </c>
      <c r="I55" s="9">
        <v>126</v>
      </c>
      <c r="J55" s="8" t="s">
        <v>253</v>
      </c>
      <c r="K55" s="5" t="s">
        <v>414</v>
      </c>
      <c r="L55" s="5" t="str">
        <f t="shared" si="6"/>
        <v>56 26.47 N</v>
      </c>
      <c r="M55" s="5" t="str">
        <f t="shared" si="7"/>
        <v>135 19.89 W</v>
      </c>
    </row>
    <row r="56" spans="1:13" ht="13.5" customHeight="1">
      <c r="A56" s="9">
        <v>54</v>
      </c>
      <c r="B56" s="5" t="s">
        <v>415</v>
      </c>
      <c r="C56" s="5" t="s">
        <v>410</v>
      </c>
      <c r="D56" s="8" t="s">
        <v>239</v>
      </c>
      <c r="E56" s="6">
        <v>40668.501921296294</v>
      </c>
      <c r="F56" s="6">
        <v>40668.501921296294</v>
      </c>
      <c r="G56" s="7">
        <v>56.4372445</v>
      </c>
      <c r="H56" s="7">
        <v>135.3306395</v>
      </c>
      <c r="I56" s="9">
        <v>126</v>
      </c>
      <c r="J56" s="8" t="s">
        <v>254</v>
      </c>
      <c r="K56" s="5" t="s">
        <v>414</v>
      </c>
      <c r="L56" s="5" t="str">
        <f t="shared" si="6"/>
        <v>56 26.23 N</v>
      </c>
      <c r="M56" s="5" t="str">
        <f t="shared" si="7"/>
        <v>135 19.84 W</v>
      </c>
    </row>
    <row r="57" spans="1:13" ht="13.5" customHeight="1">
      <c r="A57" s="9">
        <v>55</v>
      </c>
      <c r="B57" s="5" t="s">
        <v>244</v>
      </c>
      <c r="C57" s="5" t="s">
        <v>410</v>
      </c>
      <c r="D57" s="8" t="s">
        <v>239</v>
      </c>
      <c r="E57" s="6">
        <v>40668.51736111111</v>
      </c>
      <c r="F57" s="6">
        <v>40669.517361053244</v>
      </c>
      <c r="G57" s="7">
        <v>56.43011383333333</v>
      </c>
      <c r="H57" s="7">
        <v>135.33658766666667</v>
      </c>
      <c r="I57" s="9">
        <v>142</v>
      </c>
      <c r="J57" s="8" t="s">
        <v>471</v>
      </c>
      <c r="K57" s="5" t="s">
        <v>263</v>
      </c>
      <c r="L57" s="5" t="str">
        <f t="shared" si="6"/>
        <v>56 25.81 N</v>
      </c>
      <c r="M57" s="5" t="str">
        <f t="shared" si="7"/>
        <v>135 20.20 W</v>
      </c>
    </row>
    <row r="58" spans="1:13" ht="13.5" customHeight="1">
      <c r="A58" s="9">
        <v>55</v>
      </c>
      <c r="B58" s="5" t="s">
        <v>472</v>
      </c>
      <c r="C58" s="5" t="s">
        <v>410</v>
      </c>
      <c r="D58" s="8" t="s">
        <v>239</v>
      </c>
      <c r="E58" s="6">
        <v>40668.58631944445</v>
      </c>
      <c r="F58" s="6">
        <v>40668.58631944445</v>
      </c>
      <c r="I58" s="9">
        <v>142</v>
      </c>
      <c r="J58" s="8" t="s">
        <v>476</v>
      </c>
      <c r="K58" s="5" t="s">
        <v>475</v>
      </c>
      <c r="L58" s="5" t="s">
        <v>473</v>
      </c>
      <c r="M58" s="5" t="s">
        <v>474</v>
      </c>
    </row>
    <row r="59" spans="1:13" ht="13.5" customHeight="1">
      <c r="A59" s="9">
        <v>56</v>
      </c>
      <c r="B59" s="5" t="s">
        <v>248</v>
      </c>
      <c r="C59" s="5" t="s">
        <v>433</v>
      </c>
      <c r="D59" s="8" t="s">
        <v>239</v>
      </c>
      <c r="E59" s="6">
        <v>40668.58981481481</v>
      </c>
      <c r="F59" s="6">
        <v>40668.58981481481</v>
      </c>
      <c r="G59" s="7">
        <v>56.43226516666667</v>
      </c>
      <c r="H59" s="7">
        <v>135.33713133333333</v>
      </c>
      <c r="I59" s="9">
        <v>143</v>
      </c>
      <c r="K59" s="5" t="s">
        <v>414</v>
      </c>
      <c r="L59" s="5" t="str">
        <f t="shared" si="6"/>
        <v>56 25.94 N</v>
      </c>
      <c r="M59" s="5" t="str">
        <f t="shared" si="7"/>
        <v>135 20.23 W</v>
      </c>
    </row>
    <row r="60" spans="1:13" ht="13.5" customHeight="1">
      <c r="A60" s="9">
        <v>57</v>
      </c>
      <c r="B60" s="5" t="s">
        <v>477</v>
      </c>
      <c r="C60" s="5" t="s">
        <v>433</v>
      </c>
      <c r="D60" s="8" t="s">
        <v>241</v>
      </c>
      <c r="E60" s="6">
        <v>40668.63769675926</v>
      </c>
      <c r="F60" s="6">
        <v>40668.63769675926</v>
      </c>
      <c r="G60" s="7">
        <v>56.3947075</v>
      </c>
      <c r="H60" s="7">
        <v>135.45562366666667</v>
      </c>
      <c r="I60" s="9">
        <v>175</v>
      </c>
      <c r="K60" s="5" t="s">
        <v>382</v>
      </c>
      <c r="L60" s="5" t="str">
        <f t="shared" si="6"/>
        <v>56 23.68 N</v>
      </c>
      <c r="M60" s="5" t="str">
        <f t="shared" si="7"/>
        <v>135 27.34 W</v>
      </c>
    </row>
    <row r="61" spans="1:13" ht="13.5" customHeight="1">
      <c r="A61" s="9">
        <v>58</v>
      </c>
      <c r="B61" s="5" t="s">
        <v>415</v>
      </c>
      <c r="C61" s="5" t="s">
        <v>433</v>
      </c>
      <c r="D61" s="8" t="s">
        <v>241</v>
      </c>
      <c r="E61" s="6">
        <v>40668.67905092592</v>
      </c>
      <c r="F61" s="6">
        <v>40668.67905092592</v>
      </c>
      <c r="G61" s="7">
        <v>56.39797333333333</v>
      </c>
      <c r="H61" s="7">
        <v>135.45801316666666</v>
      </c>
      <c r="I61" s="9">
        <v>175</v>
      </c>
      <c r="J61" s="8" t="s">
        <v>252</v>
      </c>
      <c r="K61" s="5" t="s">
        <v>414</v>
      </c>
      <c r="L61" s="5" t="str">
        <f t="shared" si="6"/>
        <v>56 23.88 N</v>
      </c>
      <c r="M61" s="5" t="str">
        <f t="shared" si="7"/>
        <v>135 27.48 W</v>
      </c>
    </row>
    <row r="62" spans="1:13" ht="13.5" customHeight="1">
      <c r="A62" s="9">
        <v>59</v>
      </c>
      <c r="B62" s="5" t="s">
        <v>247</v>
      </c>
      <c r="C62" s="5" t="s">
        <v>433</v>
      </c>
      <c r="D62" s="8" t="s">
        <v>242</v>
      </c>
      <c r="E62" s="6">
        <v>40668.69552083333</v>
      </c>
      <c r="F62" s="6">
        <v>40668.69552083333</v>
      </c>
      <c r="G62" s="7">
        <v>56.411477166666664</v>
      </c>
      <c r="H62" s="7">
        <v>135.45791283333332</v>
      </c>
      <c r="I62" s="9">
        <v>170</v>
      </c>
      <c r="J62" s="8" t="s">
        <v>240</v>
      </c>
      <c r="K62" s="5" t="s">
        <v>414</v>
      </c>
      <c r="L62" s="5" t="str">
        <f t="shared" si="6"/>
        <v>56 24.69 N</v>
      </c>
      <c r="M62" s="5" t="str">
        <f t="shared" si="7"/>
        <v>135 27.47 W</v>
      </c>
    </row>
    <row r="63" spans="1:13" ht="13.5" customHeight="1">
      <c r="A63" s="9">
        <v>60</v>
      </c>
      <c r="B63" s="5" t="s">
        <v>415</v>
      </c>
      <c r="C63" s="5" t="s">
        <v>410</v>
      </c>
      <c r="D63" s="8" t="s">
        <v>243</v>
      </c>
      <c r="E63" s="6">
        <v>40668.760150462964</v>
      </c>
      <c r="F63" s="6">
        <v>40668.760150462964</v>
      </c>
      <c r="G63" s="7">
        <v>56.30882883333334</v>
      </c>
      <c r="H63" s="7">
        <v>135.69496866666665</v>
      </c>
      <c r="I63" s="9">
        <v>1000</v>
      </c>
      <c r="J63" s="8" t="s">
        <v>251</v>
      </c>
      <c r="K63" s="5" t="s">
        <v>414</v>
      </c>
      <c r="L63" s="5" t="str">
        <f t="shared" si="6"/>
        <v>56 18.53 N</v>
      </c>
      <c r="M63" s="5" t="str">
        <f t="shared" si="7"/>
        <v>135 41.70 W</v>
      </c>
    </row>
    <row r="64" spans="1:13" ht="13.5" customHeight="1">
      <c r="A64" s="9">
        <v>61</v>
      </c>
      <c r="B64" s="5" t="s">
        <v>479</v>
      </c>
      <c r="C64" s="5" t="s">
        <v>410</v>
      </c>
      <c r="D64" s="8" t="s">
        <v>243</v>
      </c>
      <c r="E64" s="6">
        <v>40668.782534722224</v>
      </c>
      <c r="F64" s="6">
        <v>40668.782534722224</v>
      </c>
      <c r="G64" s="7">
        <v>56.30923883333333</v>
      </c>
      <c r="H64" s="7">
        <v>135.68603266666668</v>
      </c>
      <c r="I64" s="9">
        <v>1010</v>
      </c>
      <c r="J64" s="8" t="s">
        <v>245</v>
      </c>
      <c r="K64" s="5" t="s">
        <v>263</v>
      </c>
      <c r="L64" s="5" t="str">
        <f t="shared" si="6"/>
        <v>56 18.55 N</v>
      </c>
      <c r="M64" s="5" t="str">
        <f t="shared" si="7"/>
        <v>135 41.16 W</v>
      </c>
    </row>
    <row r="65" spans="1:13" ht="13.5" customHeight="1">
      <c r="A65" s="9">
        <v>62</v>
      </c>
      <c r="B65" s="5" t="s">
        <v>246</v>
      </c>
      <c r="C65" s="5" t="s">
        <v>433</v>
      </c>
      <c r="D65" s="8" t="s">
        <v>243</v>
      </c>
      <c r="E65" s="6">
        <v>40668.90552083333</v>
      </c>
      <c r="F65" s="6">
        <v>40668.90552083333</v>
      </c>
      <c r="G65" s="7">
        <v>56.306311666666666</v>
      </c>
      <c r="H65" s="7">
        <v>135.67971483333332</v>
      </c>
      <c r="I65" s="9">
        <v>1016</v>
      </c>
      <c r="K65" s="5" t="s">
        <v>414</v>
      </c>
      <c r="L65" s="5" t="str">
        <f t="shared" si="6"/>
        <v>56 18.38 N</v>
      </c>
      <c r="M65" s="5" t="str">
        <f t="shared" si="7"/>
        <v>135 40.78 W</v>
      </c>
    </row>
    <row r="66" spans="1:13" ht="13.5" customHeight="1">
      <c r="A66" s="9">
        <v>63</v>
      </c>
      <c r="B66" s="5" t="s">
        <v>415</v>
      </c>
      <c r="C66" s="5" t="s">
        <v>410</v>
      </c>
      <c r="D66" s="8" t="s">
        <v>257</v>
      </c>
      <c r="E66" s="6">
        <v>40668.97180555556</v>
      </c>
      <c r="F66" s="6">
        <v>40668.97180555556</v>
      </c>
      <c r="G66" s="7">
        <v>56.465941</v>
      </c>
      <c r="H66" s="7">
        <v>135.86004433333332</v>
      </c>
      <c r="I66" s="9">
        <v>1065</v>
      </c>
      <c r="J66" s="8" t="s">
        <v>258</v>
      </c>
      <c r="K66" s="5" t="s">
        <v>414</v>
      </c>
      <c r="L66" s="5" t="str">
        <f t="shared" si="6"/>
        <v>56 27.96 N</v>
      </c>
      <c r="M66" s="5" t="str">
        <f t="shared" si="7"/>
        <v>135 51.60 W</v>
      </c>
    </row>
    <row r="67" spans="1:13" ht="13.5" customHeight="1">
      <c r="A67" s="9">
        <v>64</v>
      </c>
      <c r="B67" s="5" t="s">
        <v>259</v>
      </c>
      <c r="C67" s="5" t="s">
        <v>433</v>
      </c>
      <c r="D67" s="8" t="s">
        <v>257</v>
      </c>
      <c r="E67" s="6">
        <v>40668.98994212963</v>
      </c>
      <c r="F67" s="6">
        <v>40668.98994212963</v>
      </c>
      <c r="G67" s="7">
        <v>56.46242816666667</v>
      </c>
      <c r="H67" s="7">
        <v>135.841579</v>
      </c>
      <c r="I67" s="9">
        <v>1065</v>
      </c>
      <c r="J67" s="8" t="s">
        <v>260</v>
      </c>
      <c r="K67" s="5" t="s">
        <v>414</v>
      </c>
      <c r="L67" s="5" t="str">
        <f t="shared" si="6"/>
        <v>56 27.75 N</v>
      </c>
      <c r="M67" s="5" t="str">
        <f t="shared" si="7"/>
        <v>135 50.49 W</v>
      </c>
    </row>
    <row r="68" spans="1:13" ht="13.5" customHeight="1">
      <c r="A68" s="9">
        <v>65</v>
      </c>
      <c r="B68" s="5" t="s">
        <v>415</v>
      </c>
      <c r="C68" s="5" t="s">
        <v>410</v>
      </c>
      <c r="D68" s="8" t="s">
        <v>261</v>
      </c>
      <c r="E68" s="6">
        <v>40669.05001157407</v>
      </c>
      <c r="F68" s="6">
        <v>40669.05001157407</v>
      </c>
      <c r="G68" s="7">
        <v>56.54841533333333</v>
      </c>
      <c r="H68" s="7">
        <v>135.60917766666665</v>
      </c>
      <c r="I68" s="9">
        <v>168</v>
      </c>
      <c r="J68" s="8" t="s">
        <v>262</v>
      </c>
      <c r="K68" s="5" t="s">
        <v>414</v>
      </c>
      <c r="L68" s="5" t="str">
        <f t="shared" si="6"/>
        <v>56 32.90 N</v>
      </c>
      <c r="M68" s="5" t="str">
        <f t="shared" si="7"/>
        <v>135 36.55 W</v>
      </c>
    </row>
    <row r="69" spans="1:13" ht="13.5" customHeight="1">
      <c r="A69" s="9">
        <v>66</v>
      </c>
      <c r="B69" s="5" t="s">
        <v>264</v>
      </c>
      <c r="C69" s="5" t="s">
        <v>433</v>
      </c>
      <c r="D69" s="8" t="s">
        <v>261</v>
      </c>
      <c r="E69" s="6">
        <v>40669.06699074074</v>
      </c>
      <c r="F69" s="6">
        <v>40669.06699074074</v>
      </c>
      <c r="G69" s="7">
        <v>56.54266066666667</v>
      </c>
      <c r="H69" s="7">
        <v>135.592542</v>
      </c>
      <c r="I69" s="9">
        <v>166</v>
      </c>
      <c r="J69" s="8" t="s">
        <v>265</v>
      </c>
      <c r="K69" s="5" t="s">
        <v>414</v>
      </c>
      <c r="L69" s="5" t="str">
        <f t="shared" si="6"/>
        <v>56 32.56 N</v>
      </c>
      <c r="M69" s="5" t="str">
        <f t="shared" si="7"/>
        <v>135 35.55 W</v>
      </c>
    </row>
    <row r="70" spans="1:13" ht="13.5" customHeight="1">
      <c r="A70" s="9">
        <v>67</v>
      </c>
      <c r="B70" s="5" t="s">
        <v>415</v>
      </c>
      <c r="C70" s="5" t="s">
        <v>410</v>
      </c>
      <c r="D70" s="8" t="s">
        <v>266</v>
      </c>
      <c r="E70" s="6">
        <v>40669.13704861111</v>
      </c>
      <c r="F70" s="6">
        <v>40669.13704861111</v>
      </c>
      <c r="G70" s="7">
        <v>56.685181666666665</v>
      </c>
      <c r="H70" s="7">
        <v>135.7292255</v>
      </c>
      <c r="I70" s="9">
        <v>181</v>
      </c>
      <c r="J70" s="8" t="s">
        <v>267</v>
      </c>
      <c r="K70" s="5" t="s">
        <v>414</v>
      </c>
      <c r="L70" s="5" t="str">
        <f t="shared" si="6"/>
        <v>56 41.11 N</v>
      </c>
      <c r="M70" s="5" t="str">
        <f t="shared" si="7"/>
        <v>135 43.75 W</v>
      </c>
    </row>
    <row r="71" spans="1:13" ht="13.5" customHeight="1">
      <c r="A71" s="9">
        <v>68</v>
      </c>
      <c r="B71" s="5" t="s">
        <v>268</v>
      </c>
      <c r="C71" s="5" t="s">
        <v>433</v>
      </c>
      <c r="D71" s="8" t="s">
        <v>266</v>
      </c>
      <c r="E71" s="6">
        <v>40669.15300925926</v>
      </c>
      <c r="F71" s="6">
        <v>40669.15300925926</v>
      </c>
      <c r="G71" s="7">
        <v>56.695077166666664</v>
      </c>
      <c r="H71" s="7">
        <v>135.71291166666666</v>
      </c>
      <c r="I71" s="9">
        <v>168</v>
      </c>
      <c r="J71" s="8" t="s">
        <v>269</v>
      </c>
      <c r="K71" s="5" t="s">
        <v>414</v>
      </c>
      <c r="L71" s="5" t="str">
        <f t="shared" si="6"/>
        <v>56 41.70 N</v>
      </c>
      <c r="M71" s="5" t="str">
        <f t="shared" si="7"/>
        <v>135 42.77 W</v>
      </c>
    </row>
    <row r="72" spans="1:13" ht="13.5" customHeight="1">
      <c r="A72" s="9">
        <v>69</v>
      </c>
      <c r="B72" s="5" t="s">
        <v>415</v>
      </c>
      <c r="C72" s="5" t="s">
        <v>410</v>
      </c>
      <c r="D72" s="8" t="s">
        <v>270</v>
      </c>
      <c r="E72" s="6">
        <v>40669.225810185184</v>
      </c>
      <c r="F72" s="6">
        <v>40669.225810185184</v>
      </c>
      <c r="G72" s="7">
        <v>56.610876166666664</v>
      </c>
      <c r="H72" s="7">
        <v>135.99429866666668</v>
      </c>
      <c r="I72" s="9">
        <v>978</v>
      </c>
      <c r="J72" s="8" t="s">
        <v>271</v>
      </c>
      <c r="K72" s="5" t="s">
        <v>414</v>
      </c>
      <c r="L72" s="5" t="str">
        <f t="shared" si="6"/>
        <v>56 36.65 N</v>
      </c>
      <c r="M72" s="5" t="str">
        <f t="shared" si="7"/>
        <v>135 59.66 W</v>
      </c>
    </row>
    <row r="73" spans="1:13" ht="13.5" customHeight="1">
      <c r="A73" s="9">
        <v>70</v>
      </c>
      <c r="B73" s="5" t="s">
        <v>272</v>
      </c>
      <c r="C73" s="5" t="s">
        <v>410</v>
      </c>
      <c r="D73" s="8" t="s">
        <v>273</v>
      </c>
      <c r="E73" s="6">
        <v>40669.243414351855</v>
      </c>
      <c r="F73" s="6">
        <v>40669.243414351855</v>
      </c>
      <c r="G73" s="7">
        <v>56.612096666666666</v>
      </c>
      <c r="H73" s="7">
        <v>135.9704225</v>
      </c>
      <c r="I73" s="9">
        <v>881</v>
      </c>
      <c r="J73" s="8" t="s">
        <v>274</v>
      </c>
      <c r="K73" s="5" t="s">
        <v>414</v>
      </c>
      <c r="L73" s="5" t="str">
        <f t="shared" si="6"/>
        <v>56 36.73 N</v>
      </c>
      <c r="M73" s="5" t="str">
        <f t="shared" si="7"/>
        <v>135 58.23 W</v>
      </c>
    </row>
    <row r="74" spans="1:13" ht="13.5" customHeight="1">
      <c r="A74" s="9">
        <v>71</v>
      </c>
      <c r="B74" s="5" t="s">
        <v>415</v>
      </c>
      <c r="C74" s="5" t="s">
        <v>410</v>
      </c>
      <c r="D74" s="8" t="s">
        <v>275</v>
      </c>
      <c r="E74" s="6">
        <v>40669.3146875</v>
      </c>
      <c r="F74" s="6">
        <v>40669.3146875</v>
      </c>
      <c r="G74" s="7">
        <v>56.75937716666667</v>
      </c>
      <c r="H74" s="7">
        <v>136.1539325</v>
      </c>
      <c r="I74" s="9">
        <v>904</v>
      </c>
      <c r="J74" s="8" t="s">
        <v>299</v>
      </c>
      <c r="K74" s="5" t="s">
        <v>414</v>
      </c>
      <c r="L74" s="5" t="str">
        <f t="shared" si="6"/>
        <v>56 45.56 N</v>
      </c>
      <c r="M74" s="5" t="str">
        <f t="shared" si="7"/>
        <v>136 09.24 W</v>
      </c>
    </row>
    <row r="75" spans="1:10" ht="13.5" customHeight="1">
      <c r="A75" s="9">
        <v>72</v>
      </c>
      <c r="B75" s="5" t="s">
        <v>281</v>
      </c>
      <c r="C75" s="5" t="s">
        <v>410</v>
      </c>
      <c r="D75" s="8" t="s">
        <v>275</v>
      </c>
      <c r="E75" s="6">
        <v>40669.3146875</v>
      </c>
      <c r="F75" s="6">
        <v>40669.3146875</v>
      </c>
      <c r="G75" s="7">
        <v>56.75937716666667</v>
      </c>
      <c r="H75" s="7">
        <v>136.1539325</v>
      </c>
      <c r="I75" s="9">
        <v>1500</v>
      </c>
      <c r="J75" s="8" t="s">
        <v>280</v>
      </c>
    </row>
    <row r="76" spans="1:13" ht="13.5" customHeight="1">
      <c r="A76" s="9">
        <v>72</v>
      </c>
      <c r="B76" s="5" t="s">
        <v>284</v>
      </c>
      <c r="C76" s="5" t="s">
        <v>433</v>
      </c>
      <c r="D76" s="8" t="s">
        <v>275</v>
      </c>
      <c r="E76" s="6">
        <v>40669.3900462963</v>
      </c>
      <c r="F76" s="6">
        <v>40669.3900462963</v>
      </c>
      <c r="G76" s="7">
        <v>56.755973833333336</v>
      </c>
      <c r="H76" s="7">
        <v>136.1401505</v>
      </c>
      <c r="I76" s="9">
        <v>1496</v>
      </c>
      <c r="K76" s="5" t="s">
        <v>414</v>
      </c>
      <c r="L76" s="5" t="str">
        <f t="shared" si="6"/>
        <v>56 45.36 N</v>
      </c>
      <c r="M76" s="5" t="str">
        <f t="shared" si="7"/>
        <v>136 08.41 W</v>
      </c>
    </row>
    <row r="77" spans="1:13" ht="13.5" customHeight="1">
      <c r="A77" s="9">
        <v>73</v>
      </c>
      <c r="B77" s="5" t="s">
        <v>415</v>
      </c>
      <c r="C77" s="5" t="s">
        <v>410</v>
      </c>
      <c r="D77" s="8" t="s">
        <v>276</v>
      </c>
      <c r="E77" s="6">
        <v>40669.45185185185</v>
      </c>
      <c r="F77" s="6">
        <v>40669.45185185185</v>
      </c>
      <c r="G77" s="7">
        <v>56.838122166666665</v>
      </c>
      <c r="H77" s="7">
        <v>135.90407783333333</v>
      </c>
      <c r="I77" s="9">
        <v>200</v>
      </c>
      <c r="J77" s="8" t="s">
        <v>309</v>
      </c>
      <c r="K77" s="5" t="s">
        <v>414</v>
      </c>
      <c r="L77" s="5" t="str">
        <f t="shared" si="6"/>
        <v>56 50.29 N</v>
      </c>
      <c r="M77" s="5" t="str">
        <f t="shared" si="7"/>
        <v>135 54.24 W</v>
      </c>
    </row>
    <row r="78" spans="1:13" ht="13.5" customHeight="1">
      <c r="A78" s="9">
        <v>74</v>
      </c>
      <c r="B78" s="5" t="s">
        <v>415</v>
      </c>
      <c r="C78" s="5" t="s">
        <v>410</v>
      </c>
      <c r="D78" s="8" t="s">
        <v>276</v>
      </c>
      <c r="E78" s="6">
        <v>40669.46030092592</v>
      </c>
      <c r="F78" s="6">
        <v>40669.46030092592</v>
      </c>
      <c r="G78" s="7">
        <v>56.8373275</v>
      </c>
      <c r="H78" s="7">
        <v>135.89610133333332</v>
      </c>
      <c r="I78" s="9">
        <v>200</v>
      </c>
      <c r="J78" s="8" t="s">
        <v>277</v>
      </c>
      <c r="K78" s="5" t="s">
        <v>414</v>
      </c>
      <c r="L78" s="5" t="str">
        <f aca="true" t="shared" si="8" ref="L78:L139">IF(G78="","",TEXT(INT(G78),"00")&amp;" "&amp;TEXT((G78-INT(G78))*60,"00.00")&amp;" N")</f>
        <v>56 50.24 N</v>
      </c>
      <c r="M78" s="5" t="str">
        <f aca="true" t="shared" si="9" ref="M78:M139">IF(H78="","",TEXT(INT(H78),"00")&amp;" "&amp;TEXT((H78-INT(H78))*60,"00.00")&amp;" W")</f>
        <v>135 53.77 W</v>
      </c>
    </row>
    <row r="79" spans="1:13" ht="13.5" customHeight="1">
      <c r="A79" s="9">
        <v>75</v>
      </c>
      <c r="B79" s="5" t="s">
        <v>279</v>
      </c>
      <c r="C79" s="5" t="s">
        <v>410</v>
      </c>
      <c r="D79" s="8" t="s">
        <v>276</v>
      </c>
      <c r="E79" s="6">
        <v>40669.47875</v>
      </c>
      <c r="F79" s="6">
        <v>40669.47875</v>
      </c>
      <c r="G79" s="7">
        <v>56.8339505</v>
      </c>
      <c r="H79" s="7">
        <v>135.88122583333333</v>
      </c>
      <c r="I79" s="9">
        <v>200</v>
      </c>
      <c r="J79" s="8" t="s">
        <v>278</v>
      </c>
      <c r="K79" s="5" t="s">
        <v>382</v>
      </c>
      <c r="L79" s="5" t="str">
        <f t="shared" si="8"/>
        <v>56 50.04 N</v>
      </c>
      <c r="M79" s="5" t="str">
        <f t="shared" si="9"/>
        <v>135 52.87 W</v>
      </c>
    </row>
    <row r="80" spans="1:13" ht="13.5" customHeight="1">
      <c r="A80" s="9">
        <v>76</v>
      </c>
      <c r="B80" s="5" t="s">
        <v>302</v>
      </c>
      <c r="C80" s="5" t="s">
        <v>433</v>
      </c>
      <c r="D80" s="8" t="s">
        <v>276</v>
      </c>
      <c r="E80" s="6">
        <v>40669.50158564815</v>
      </c>
      <c r="F80" s="6">
        <v>40669.50158564815</v>
      </c>
      <c r="G80" s="7">
        <v>56.83051433333333</v>
      </c>
      <c r="H80" s="7">
        <v>135.86734016666668</v>
      </c>
      <c r="I80" s="9">
        <v>200</v>
      </c>
      <c r="K80" s="5" t="s">
        <v>414</v>
      </c>
      <c r="L80" s="5" t="str">
        <f t="shared" si="8"/>
        <v>56 49.83 N</v>
      </c>
      <c r="M80" s="5" t="str">
        <f t="shared" si="9"/>
        <v>135 52.04 W</v>
      </c>
    </row>
    <row r="81" spans="1:13" ht="13.5" customHeight="1">
      <c r="A81" s="9">
        <v>77</v>
      </c>
      <c r="B81" s="5" t="s">
        <v>415</v>
      </c>
      <c r="C81" s="5" t="s">
        <v>410</v>
      </c>
      <c r="D81" s="8" t="s">
        <v>282</v>
      </c>
      <c r="E81" s="6">
        <v>40669.542175925926</v>
      </c>
      <c r="F81" s="6">
        <v>40669.542175925926</v>
      </c>
      <c r="G81" s="7">
        <v>56.883982833333334</v>
      </c>
      <c r="H81" s="7">
        <v>135.77632183333333</v>
      </c>
      <c r="I81" s="9">
        <v>138</v>
      </c>
      <c r="J81" s="8" t="s">
        <v>308</v>
      </c>
      <c r="K81" s="5" t="s">
        <v>414</v>
      </c>
      <c r="L81" s="5" t="str">
        <f t="shared" si="8"/>
        <v>56 53.04 N</v>
      </c>
      <c r="M81" s="5" t="str">
        <f t="shared" si="9"/>
        <v>135 46.58 W</v>
      </c>
    </row>
    <row r="82" spans="1:13" ht="13.5" customHeight="1">
      <c r="A82" s="9">
        <v>78</v>
      </c>
      <c r="B82" s="5" t="s">
        <v>296</v>
      </c>
      <c r="C82" s="5" t="s">
        <v>410</v>
      </c>
      <c r="D82" s="8" t="s">
        <v>282</v>
      </c>
      <c r="E82" s="6">
        <v>40669.56083333334</v>
      </c>
      <c r="F82" s="6">
        <v>40669.56083333334</v>
      </c>
      <c r="G82" s="7">
        <v>56.88423016666667</v>
      </c>
      <c r="H82" s="7">
        <v>135.76236466666666</v>
      </c>
      <c r="I82" s="9">
        <v>138</v>
      </c>
      <c r="K82" s="5" t="s">
        <v>382</v>
      </c>
      <c r="L82" s="5" t="str">
        <f t="shared" si="8"/>
        <v>56 53.05 N</v>
      </c>
      <c r="M82" s="5" t="str">
        <f t="shared" si="9"/>
        <v>135 45.74 W</v>
      </c>
    </row>
    <row r="83" spans="1:13" ht="13.5" customHeight="1">
      <c r="A83" s="9">
        <v>79</v>
      </c>
      <c r="B83" s="5" t="s">
        <v>301</v>
      </c>
      <c r="C83" s="5" t="s">
        <v>433</v>
      </c>
      <c r="D83" s="8" t="s">
        <v>282</v>
      </c>
      <c r="E83" s="6">
        <v>40669.577314814815</v>
      </c>
      <c r="F83" s="6">
        <v>40669.577314814815</v>
      </c>
      <c r="G83" s="7">
        <v>56.883093</v>
      </c>
      <c r="H83" s="7">
        <v>135.748813</v>
      </c>
      <c r="I83" s="9">
        <v>138</v>
      </c>
      <c r="K83" s="5" t="s">
        <v>414</v>
      </c>
      <c r="L83" s="5" t="str">
        <f t="shared" si="8"/>
        <v>56 52.99 N</v>
      </c>
      <c r="M83" s="5" t="str">
        <f t="shared" si="9"/>
        <v>135 44.93 W</v>
      </c>
    </row>
    <row r="84" spans="1:13" ht="13.5" customHeight="1">
      <c r="A84" s="9">
        <v>80</v>
      </c>
      <c r="B84" s="5" t="s">
        <v>415</v>
      </c>
      <c r="C84" s="5" t="s">
        <v>410</v>
      </c>
      <c r="D84" s="8" t="s">
        <v>283</v>
      </c>
      <c r="E84" s="6">
        <v>40669.613171296296</v>
      </c>
      <c r="F84" s="6">
        <v>40669.613171296296</v>
      </c>
      <c r="G84" s="7">
        <v>56.92004633333333</v>
      </c>
      <c r="H84" s="7">
        <v>135.65187533333332</v>
      </c>
      <c r="I84" s="9">
        <v>112</v>
      </c>
      <c r="J84" s="8" t="s">
        <v>307</v>
      </c>
      <c r="K84" s="5" t="s">
        <v>414</v>
      </c>
      <c r="L84" s="5" t="str">
        <f t="shared" si="8"/>
        <v>56 55.20 N</v>
      </c>
      <c r="M84" s="5" t="str">
        <f t="shared" si="9"/>
        <v>135 39.11 W</v>
      </c>
    </row>
    <row r="85" spans="1:13" ht="13.5" customHeight="1">
      <c r="A85" s="9">
        <v>81</v>
      </c>
      <c r="B85" s="5" t="s">
        <v>297</v>
      </c>
      <c r="C85" s="5" t="s">
        <v>410</v>
      </c>
      <c r="D85" s="8" t="s">
        <v>283</v>
      </c>
      <c r="E85" s="6">
        <v>40669.63122685185</v>
      </c>
      <c r="F85" s="6">
        <v>40669.63122685185</v>
      </c>
      <c r="G85" s="7">
        <v>56.918617833333336</v>
      </c>
      <c r="H85" s="7">
        <v>135.63484283333332</v>
      </c>
      <c r="I85" s="9">
        <v>100</v>
      </c>
      <c r="K85" s="5" t="s">
        <v>382</v>
      </c>
      <c r="L85" s="5" t="str">
        <f t="shared" si="8"/>
        <v>56 55.12 N</v>
      </c>
      <c r="M85" s="5" t="str">
        <f t="shared" si="9"/>
        <v>135 38.09 W</v>
      </c>
    </row>
    <row r="86" spans="1:13" ht="13.5" customHeight="1">
      <c r="A86" s="9">
        <v>82</v>
      </c>
      <c r="B86" s="5" t="s">
        <v>300</v>
      </c>
      <c r="C86" s="5" t="s">
        <v>410</v>
      </c>
      <c r="D86" s="8" t="s">
        <v>283</v>
      </c>
      <c r="E86" s="6">
        <v>40669.66784722222</v>
      </c>
      <c r="F86" s="6">
        <v>40669.66784722222</v>
      </c>
      <c r="G86" s="7">
        <v>56.92334266666667</v>
      </c>
      <c r="H86" s="7">
        <v>135.616177</v>
      </c>
      <c r="I86" s="9">
        <v>100</v>
      </c>
      <c r="J86" s="8" t="s">
        <v>285</v>
      </c>
      <c r="K86" s="5" t="s">
        <v>414</v>
      </c>
      <c r="L86" s="5" t="str">
        <f t="shared" si="8"/>
        <v>56 55.40 N</v>
      </c>
      <c r="M86" s="5" t="str">
        <f t="shared" si="9"/>
        <v>135 36.97 W</v>
      </c>
    </row>
    <row r="87" spans="1:13" ht="13.5" customHeight="1">
      <c r="A87" s="9">
        <v>83</v>
      </c>
      <c r="B87" s="5" t="s">
        <v>298</v>
      </c>
      <c r="C87" s="5" t="s">
        <v>410</v>
      </c>
      <c r="D87" s="8" t="s">
        <v>125</v>
      </c>
      <c r="E87" s="6">
        <v>40669.704884259256</v>
      </c>
      <c r="F87" s="6">
        <v>40669.704884259256</v>
      </c>
      <c r="G87" s="7">
        <v>56.94062516666666</v>
      </c>
      <c r="H87" s="7">
        <v>135.56957916666667</v>
      </c>
      <c r="I87" s="9">
        <v>135</v>
      </c>
      <c r="K87" s="5" t="s">
        <v>382</v>
      </c>
      <c r="L87" s="5" t="str">
        <f t="shared" si="8"/>
        <v>56 56.44 N</v>
      </c>
      <c r="M87" s="5" t="str">
        <f t="shared" si="9"/>
        <v>135 34.17 W</v>
      </c>
    </row>
    <row r="88" spans="1:13" ht="13.5" customHeight="1">
      <c r="A88" s="9">
        <v>84</v>
      </c>
      <c r="B88" s="5" t="s">
        <v>415</v>
      </c>
      <c r="C88" s="5" t="s">
        <v>410</v>
      </c>
      <c r="D88" s="8" t="s">
        <v>303</v>
      </c>
      <c r="E88" s="6">
        <v>40669.78472222222</v>
      </c>
      <c r="F88" s="6">
        <v>40669.78472222222</v>
      </c>
      <c r="G88" s="7">
        <v>57.011077</v>
      </c>
      <c r="H88" s="7">
        <v>135.96694466666668</v>
      </c>
      <c r="I88" s="9">
        <v>92</v>
      </c>
      <c r="J88" s="8" t="s">
        <v>306</v>
      </c>
      <c r="K88" s="5" t="s">
        <v>414</v>
      </c>
      <c r="L88" s="5" t="str">
        <f t="shared" si="8"/>
        <v>57 00.66 N</v>
      </c>
      <c r="M88" s="5" t="str">
        <f t="shared" si="9"/>
        <v>135 58.02 W</v>
      </c>
    </row>
    <row r="89" spans="1:13" ht="13.5" customHeight="1">
      <c r="A89" s="9">
        <v>85</v>
      </c>
      <c r="B89" s="5" t="s">
        <v>304</v>
      </c>
      <c r="C89" s="5" t="s">
        <v>433</v>
      </c>
      <c r="D89" s="8" t="s">
        <v>303</v>
      </c>
      <c r="E89" s="6">
        <v>40669.802407407406</v>
      </c>
      <c r="F89" s="6">
        <v>40669.802407407406</v>
      </c>
      <c r="G89" s="7">
        <v>57.010655166666666</v>
      </c>
      <c r="H89" s="7">
        <v>135.93857833333334</v>
      </c>
      <c r="I89" s="9">
        <v>67</v>
      </c>
      <c r="J89" s="8" t="s">
        <v>305</v>
      </c>
      <c r="K89" s="5" t="s">
        <v>414</v>
      </c>
      <c r="L89" s="5" t="str">
        <f t="shared" si="8"/>
        <v>57 00.64 N</v>
      </c>
      <c r="M89" s="5" t="str">
        <f t="shared" si="9"/>
        <v>135 56.31 W</v>
      </c>
    </row>
    <row r="90" spans="1:13" ht="13.5" customHeight="1">
      <c r="A90" s="9">
        <v>86</v>
      </c>
      <c r="B90" s="5" t="s">
        <v>415</v>
      </c>
      <c r="C90" s="5" t="s">
        <v>410</v>
      </c>
      <c r="D90" s="8" t="s">
        <v>310</v>
      </c>
      <c r="E90" s="6">
        <v>40669.841770833336</v>
      </c>
      <c r="F90" s="6">
        <v>40669.841770833336</v>
      </c>
      <c r="G90" s="7">
        <v>56.983582</v>
      </c>
      <c r="H90" s="7">
        <v>136.04155333333333</v>
      </c>
      <c r="I90" s="9">
        <v>125</v>
      </c>
      <c r="J90" s="8" t="s">
        <v>311</v>
      </c>
      <c r="K90" s="5" t="s">
        <v>414</v>
      </c>
      <c r="L90" s="5" t="str">
        <f t="shared" si="8"/>
        <v>56 59.01 N</v>
      </c>
      <c r="M90" s="5" t="str">
        <f t="shared" si="9"/>
        <v>136 02.49 W</v>
      </c>
    </row>
    <row r="91" spans="1:13" ht="13.5" customHeight="1">
      <c r="A91" s="9">
        <v>87</v>
      </c>
      <c r="B91" s="5" t="s">
        <v>312</v>
      </c>
      <c r="C91" s="5" t="s">
        <v>433</v>
      </c>
      <c r="D91" s="8" t="s">
        <v>310</v>
      </c>
      <c r="E91" s="6">
        <v>40669.85701388889</v>
      </c>
      <c r="F91" s="6">
        <v>40669.85701388889</v>
      </c>
      <c r="G91" s="7">
        <v>56.974927</v>
      </c>
      <c r="H91" s="7">
        <v>136.02527583333332</v>
      </c>
      <c r="I91" s="9">
        <v>132</v>
      </c>
      <c r="J91" s="8" t="s">
        <v>313</v>
      </c>
      <c r="K91" s="5" t="s">
        <v>414</v>
      </c>
      <c r="L91" s="5" t="str">
        <f t="shared" si="8"/>
        <v>56 58.50 N</v>
      </c>
      <c r="M91" s="5" t="str">
        <f t="shared" si="9"/>
        <v>136 01.52 W</v>
      </c>
    </row>
    <row r="92" spans="1:13" ht="13.5" customHeight="1">
      <c r="A92" s="9">
        <v>88</v>
      </c>
      <c r="B92" s="5" t="s">
        <v>415</v>
      </c>
      <c r="C92" s="5" t="s">
        <v>410</v>
      </c>
      <c r="D92" s="8" t="s">
        <v>314</v>
      </c>
      <c r="E92" s="6">
        <v>40669.92105324074</v>
      </c>
      <c r="F92" s="6">
        <v>40669.92105324074</v>
      </c>
      <c r="G92" s="7">
        <v>56.906708</v>
      </c>
      <c r="H92" s="7">
        <v>136.29849616666667</v>
      </c>
      <c r="I92" s="9">
        <v>1841</v>
      </c>
      <c r="J92" s="8" t="s">
        <v>315</v>
      </c>
      <c r="K92" s="5" t="s">
        <v>414</v>
      </c>
      <c r="L92" s="5" t="str">
        <f t="shared" si="8"/>
        <v>56 54.40 N</v>
      </c>
      <c r="M92" s="5" t="str">
        <f t="shared" si="9"/>
        <v>136 17.91 W</v>
      </c>
    </row>
    <row r="93" spans="1:13" ht="13.5" customHeight="1">
      <c r="A93" s="9">
        <v>89</v>
      </c>
      <c r="B93" s="5" t="s">
        <v>316</v>
      </c>
      <c r="C93" s="5" t="s">
        <v>433</v>
      </c>
      <c r="D93" s="8" t="s">
        <v>314</v>
      </c>
      <c r="E93" s="6">
        <v>40669.93922453704</v>
      </c>
      <c r="F93" s="6">
        <v>40669.93922453704</v>
      </c>
      <c r="G93" s="7">
        <v>56.90070683333333</v>
      </c>
      <c r="H93" s="7">
        <v>136.270513</v>
      </c>
      <c r="I93" s="9">
        <v>1744</v>
      </c>
      <c r="J93" s="8" t="s">
        <v>317</v>
      </c>
      <c r="K93" s="5" t="s">
        <v>414</v>
      </c>
      <c r="L93" s="5" t="str">
        <f t="shared" si="8"/>
        <v>56 54.04 N</v>
      </c>
      <c r="M93" s="5" t="str">
        <f t="shared" si="9"/>
        <v>136 16.23 W</v>
      </c>
    </row>
    <row r="94" spans="1:13" ht="13.5" customHeight="1">
      <c r="A94" s="9">
        <v>90</v>
      </c>
      <c r="B94" s="5" t="s">
        <v>451</v>
      </c>
      <c r="C94" s="5" t="s">
        <v>410</v>
      </c>
      <c r="D94" s="8" t="s">
        <v>318</v>
      </c>
      <c r="E94" s="6">
        <v>40669.99082175926</v>
      </c>
      <c r="F94" s="6">
        <v>40669.99082175926</v>
      </c>
      <c r="G94" s="7">
        <v>56.999941</v>
      </c>
      <c r="H94" s="7">
        <v>136.370274</v>
      </c>
      <c r="I94" s="9">
        <v>1747</v>
      </c>
      <c r="J94" s="8" t="s">
        <v>647</v>
      </c>
      <c r="K94" s="5" t="s">
        <v>382</v>
      </c>
      <c r="L94" s="5" t="str">
        <f t="shared" si="8"/>
        <v>56 60.00 N</v>
      </c>
      <c r="M94" s="5" t="str">
        <f t="shared" si="9"/>
        <v>136 22.22 W</v>
      </c>
    </row>
    <row r="95" spans="1:13" ht="13.5" customHeight="1">
      <c r="A95" s="9">
        <v>91</v>
      </c>
      <c r="B95" s="5" t="s">
        <v>415</v>
      </c>
      <c r="C95" s="5" t="s">
        <v>410</v>
      </c>
      <c r="D95" s="8" t="s">
        <v>319</v>
      </c>
      <c r="E95" s="6">
        <v>40670.01369212963</v>
      </c>
      <c r="F95" s="6">
        <v>40670.01369212963</v>
      </c>
      <c r="G95" s="7">
        <v>57.057106166666664</v>
      </c>
      <c r="H95" s="7">
        <v>136.45406916666667</v>
      </c>
      <c r="I95" s="9">
        <v>1566</v>
      </c>
      <c r="J95" s="8" t="s">
        <v>320</v>
      </c>
      <c r="K95" s="5" t="s">
        <v>414</v>
      </c>
      <c r="L95" s="5" t="str">
        <f t="shared" si="8"/>
        <v>57 03.43 N</v>
      </c>
      <c r="M95" s="5" t="str">
        <f t="shared" si="9"/>
        <v>136 27.24 W</v>
      </c>
    </row>
    <row r="96" spans="1:13" ht="13.5" customHeight="1">
      <c r="A96" s="9">
        <v>92</v>
      </c>
      <c r="B96" s="5" t="s">
        <v>321</v>
      </c>
      <c r="C96" s="5" t="s">
        <v>433</v>
      </c>
      <c r="D96" s="8" t="s">
        <v>319</v>
      </c>
      <c r="E96" s="6">
        <v>40670.02993055555</v>
      </c>
      <c r="F96" s="6">
        <v>40670.02993055555</v>
      </c>
      <c r="G96" s="7">
        <v>57.05137233333333</v>
      </c>
      <c r="H96" s="7">
        <v>136.43520866666665</v>
      </c>
      <c r="I96" s="9">
        <v>1756</v>
      </c>
      <c r="J96" s="8" t="s">
        <v>322</v>
      </c>
      <c r="K96" s="5" t="s">
        <v>414</v>
      </c>
      <c r="L96" s="5" t="str">
        <f t="shared" si="8"/>
        <v>57 03.08 N</v>
      </c>
      <c r="M96" s="5" t="str">
        <f t="shared" si="9"/>
        <v>136 26.11 W</v>
      </c>
    </row>
    <row r="97" spans="1:13" ht="13.5" customHeight="1">
      <c r="A97" s="9">
        <v>93</v>
      </c>
      <c r="B97" s="5" t="s">
        <v>415</v>
      </c>
      <c r="C97" s="5" t="s">
        <v>410</v>
      </c>
      <c r="D97" s="8" t="s">
        <v>323</v>
      </c>
      <c r="E97" s="6">
        <v>40670.086805555555</v>
      </c>
      <c r="F97" s="6">
        <v>40670.086805555555</v>
      </c>
      <c r="G97" s="7">
        <v>57.1345005</v>
      </c>
      <c r="H97" s="7">
        <v>136.20658433333332</v>
      </c>
      <c r="I97" s="9">
        <v>236</v>
      </c>
      <c r="J97" s="8" t="s">
        <v>324</v>
      </c>
      <c r="K97" s="5" t="s">
        <v>414</v>
      </c>
      <c r="L97" s="5" t="str">
        <f t="shared" si="8"/>
        <v>57 08.07 N</v>
      </c>
      <c r="M97" s="5" t="str">
        <f t="shared" si="9"/>
        <v>136 12.40 W</v>
      </c>
    </row>
    <row r="98" spans="1:13" ht="13.5" customHeight="1">
      <c r="A98" s="9">
        <v>94</v>
      </c>
      <c r="B98" s="5" t="s">
        <v>325</v>
      </c>
      <c r="C98" s="5" t="s">
        <v>433</v>
      </c>
      <c r="D98" s="8" t="s">
        <v>323</v>
      </c>
      <c r="E98" s="6">
        <v>40670.10244212963</v>
      </c>
      <c r="F98" s="6">
        <v>40670.10244212963</v>
      </c>
      <c r="G98" s="7">
        <v>57.128998</v>
      </c>
      <c r="H98" s="7">
        <v>136.18328216666666</v>
      </c>
      <c r="I98" s="9">
        <v>212</v>
      </c>
      <c r="J98" s="8" t="s">
        <v>326</v>
      </c>
      <c r="K98" s="5" t="s">
        <v>414</v>
      </c>
      <c r="L98" s="5" t="str">
        <f t="shared" si="8"/>
        <v>57 07.74 N</v>
      </c>
      <c r="M98" s="5" t="str">
        <f t="shared" si="9"/>
        <v>136 11.00 W</v>
      </c>
    </row>
    <row r="99" spans="1:13" ht="13.5" customHeight="1">
      <c r="A99" s="9">
        <v>95</v>
      </c>
      <c r="B99" s="5" t="s">
        <v>415</v>
      </c>
      <c r="C99" s="5" t="s">
        <v>410</v>
      </c>
      <c r="D99" s="8" t="s">
        <v>327</v>
      </c>
      <c r="E99" s="6">
        <v>40670.14289351852</v>
      </c>
      <c r="F99" s="6">
        <v>40670.14289351852</v>
      </c>
      <c r="G99" s="7">
        <v>57.1762945</v>
      </c>
      <c r="H99" s="7">
        <v>136.05742583333333</v>
      </c>
      <c r="I99" s="9">
        <v>168</v>
      </c>
      <c r="J99" s="8" t="s">
        <v>328</v>
      </c>
      <c r="K99" s="5" t="s">
        <v>414</v>
      </c>
      <c r="L99" s="5" t="str">
        <f t="shared" si="8"/>
        <v>57 10.58 N</v>
      </c>
      <c r="M99" s="5" t="str">
        <f t="shared" si="9"/>
        <v>136 03.45 W</v>
      </c>
    </row>
    <row r="100" spans="1:13" ht="13.5" customHeight="1">
      <c r="A100" s="9">
        <v>96</v>
      </c>
      <c r="B100" s="5" t="s">
        <v>329</v>
      </c>
      <c r="C100" s="5" t="s">
        <v>433</v>
      </c>
      <c r="D100" s="8" t="s">
        <v>327</v>
      </c>
      <c r="E100" s="6">
        <v>40670.159166666665</v>
      </c>
      <c r="F100" s="6">
        <v>40670.159166666665</v>
      </c>
      <c r="G100" s="7">
        <v>57.18872266666666</v>
      </c>
      <c r="H100" s="7">
        <v>136.04028816666667</v>
      </c>
      <c r="I100" s="9">
        <v>161</v>
      </c>
      <c r="J100" s="8" t="s">
        <v>330</v>
      </c>
      <c r="K100" s="5" t="s">
        <v>414</v>
      </c>
      <c r="L100" s="5" t="str">
        <f t="shared" si="8"/>
        <v>57 11.32 N</v>
      </c>
      <c r="M100" s="5" t="str">
        <f t="shared" si="9"/>
        <v>136 02.42 W</v>
      </c>
    </row>
    <row r="101" spans="1:13" ht="13.5" customHeight="1">
      <c r="A101" s="9">
        <v>97</v>
      </c>
      <c r="B101" s="5" t="s">
        <v>415</v>
      </c>
      <c r="C101" s="5" t="s">
        <v>410</v>
      </c>
      <c r="D101" s="8" t="s">
        <v>331</v>
      </c>
      <c r="E101" s="6">
        <v>40670.19804398148</v>
      </c>
      <c r="F101" s="6">
        <v>40670.19804398148</v>
      </c>
      <c r="G101" s="7">
        <v>57.21374683333333</v>
      </c>
      <c r="H101" s="7">
        <v>135.93931516666666</v>
      </c>
      <c r="I101" s="9">
        <v>87</v>
      </c>
      <c r="J101" s="8" t="s">
        <v>332</v>
      </c>
      <c r="K101" s="5" t="s">
        <v>414</v>
      </c>
      <c r="L101" s="5" t="str">
        <f t="shared" si="8"/>
        <v>57 12.82 N</v>
      </c>
      <c r="M101" s="5" t="str">
        <f t="shared" si="9"/>
        <v>135 56.36 W</v>
      </c>
    </row>
    <row r="102" spans="1:13" ht="13.5" customHeight="1">
      <c r="A102" s="9">
        <v>98</v>
      </c>
      <c r="B102" s="5" t="s">
        <v>333</v>
      </c>
      <c r="C102" s="5" t="s">
        <v>433</v>
      </c>
      <c r="D102" s="8" t="s">
        <v>331</v>
      </c>
      <c r="E102" s="6">
        <v>40670.211226851854</v>
      </c>
      <c r="F102" s="6">
        <v>40670.211226851854</v>
      </c>
      <c r="G102" s="7">
        <v>57.22067883333333</v>
      </c>
      <c r="H102" s="7">
        <v>135.95566283333332</v>
      </c>
      <c r="I102" s="9">
        <v>80</v>
      </c>
      <c r="J102" s="8" t="s">
        <v>334</v>
      </c>
      <c r="K102" s="5" t="s">
        <v>414</v>
      </c>
      <c r="L102" s="5" t="str">
        <f t="shared" si="8"/>
        <v>57 13.24 N</v>
      </c>
      <c r="M102" s="5" t="str">
        <f t="shared" si="9"/>
        <v>135 57.34 W</v>
      </c>
    </row>
    <row r="103" spans="1:13" ht="13.5" customHeight="1">
      <c r="A103" s="9">
        <v>99</v>
      </c>
      <c r="B103" s="5" t="s">
        <v>415</v>
      </c>
      <c r="C103" s="5" t="s">
        <v>410</v>
      </c>
      <c r="D103" s="8" t="s">
        <v>335</v>
      </c>
      <c r="E103" s="6">
        <v>40670.272256944445</v>
      </c>
      <c r="F103" s="6">
        <v>40670.272256944445</v>
      </c>
      <c r="G103" s="7">
        <v>57.383119666666666</v>
      </c>
      <c r="H103" s="7">
        <v>136.0124285</v>
      </c>
      <c r="I103" s="9">
        <v>58</v>
      </c>
      <c r="J103" s="8" t="s">
        <v>336</v>
      </c>
      <c r="K103" s="5" t="s">
        <v>414</v>
      </c>
      <c r="L103" s="5" t="str">
        <f t="shared" si="8"/>
        <v>57 22.99 N</v>
      </c>
      <c r="M103" s="5" t="str">
        <f t="shared" si="9"/>
        <v>136 00.75 W</v>
      </c>
    </row>
    <row r="104" spans="1:13" ht="13.5" customHeight="1">
      <c r="A104" s="9">
        <v>100</v>
      </c>
      <c r="B104" s="5" t="s">
        <v>337</v>
      </c>
      <c r="C104" s="5" t="s">
        <v>433</v>
      </c>
      <c r="D104" s="8" t="s">
        <v>335</v>
      </c>
      <c r="E104" s="6">
        <v>40670.2856712963</v>
      </c>
      <c r="F104" s="6">
        <v>40670.2856712963</v>
      </c>
      <c r="G104" s="7">
        <v>57.37766833333333</v>
      </c>
      <c r="H104" s="7">
        <v>136.02175066666666</v>
      </c>
      <c r="I104" s="9">
        <v>75</v>
      </c>
      <c r="K104" s="5" t="s">
        <v>382</v>
      </c>
      <c r="L104" s="5" t="str">
        <f t="shared" si="8"/>
        <v>57 22.66 N</v>
      </c>
      <c r="M104" s="5" t="str">
        <f t="shared" si="9"/>
        <v>136 01.31 W</v>
      </c>
    </row>
    <row r="105" spans="1:13" ht="13.5" customHeight="1">
      <c r="A105" s="9">
        <v>101</v>
      </c>
      <c r="B105" s="5" t="s">
        <v>338</v>
      </c>
      <c r="C105" s="5" t="s">
        <v>433</v>
      </c>
      <c r="D105" s="8" t="s">
        <v>335</v>
      </c>
      <c r="E105" s="6">
        <v>40670.30403935185</v>
      </c>
      <c r="F105" s="6">
        <v>40670.30403935185</v>
      </c>
      <c r="G105" s="7">
        <v>57.37149683333333</v>
      </c>
      <c r="H105" s="7">
        <v>136.03398033333335</v>
      </c>
      <c r="I105" s="9">
        <v>84</v>
      </c>
      <c r="J105" s="8" t="s">
        <v>339</v>
      </c>
      <c r="K105" s="5" t="s">
        <v>414</v>
      </c>
      <c r="L105" s="5" t="str">
        <f t="shared" si="8"/>
        <v>57 22.29 N</v>
      </c>
      <c r="M105" s="5" t="str">
        <f t="shared" si="9"/>
        <v>136 02.04 W</v>
      </c>
    </row>
    <row r="106" spans="1:13" ht="13.5" customHeight="1">
      <c r="A106" s="9">
        <v>102</v>
      </c>
      <c r="B106" s="5" t="s">
        <v>415</v>
      </c>
      <c r="C106" s="5" t="s">
        <v>410</v>
      </c>
      <c r="D106" s="8" t="s">
        <v>102</v>
      </c>
      <c r="E106" s="6">
        <v>40670.33967592593</v>
      </c>
      <c r="F106" s="6">
        <v>40670.33967592593</v>
      </c>
      <c r="G106" s="7">
        <v>57.36973866666666</v>
      </c>
      <c r="H106" s="7">
        <v>136.068606</v>
      </c>
      <c r="I106" s="9">
        <v>102</v>
      </c>
      <c r="J106" s="8" t="s">
        <v>90</v>
      </c>
      <c r="K106" s="5" t="s">
        <v>414</v>
      </c>
      <c r="L106" s="5" t="str">
        <f t="shared" si="8"/>
        <v>57 22.18 N</v>
      </c>
      <c r="M106" s="5" t="str">
        <f t="shared" si="9"/>
        <v>136 04.12 W</v>
      </c>
    </row>
    <row r="107" spans="1:13" ht="13.5" customHeight="1">
      <c r="A107" s="9">
        <v>103</v>
      </c>
      <c r="B107" s="5" t="s">
        <v>340</v>
      </c>
      <c r="C107" s="5" t="s">
        <v>410</v>
      </c>
      <c r="D107" s="8" t="s">
        <v>102</v>
      </c>
      <c r="E107" s="6">
        <v>40670.35403935185</v>
      </c>
      <c r="F107" s="6">
        <v>40670.35403935185</v>
      </c>
      <c r="G107" s="7">
        <v>57.36659366666667</v>
      </c>
      <c r="H107" s="7">
        <v>136.07895033333332</v>
      </c>
      <c r="I107" s="9">
        <v>102</v>
      </c>
      <c r="K107" s="5" t="s">
        <v>457</v>
      </c>
      <c r="L107" s="5" t="str">
        <f t="shared" si="8"/>
        <v>57 22.00 N</v>
      </c>
      <c r="M107" s="5" t="str">
        <f t="shared" si="9"/>
        <v>136 04.74 W</v>
      </c>
    </row>
    <row r="108" spans="1:13" ht="13.5" customHeight="1">
      <c r="A108" s="9">
        <v>104</v>
      </c>
      <c r="B108" s="5" t="s">
        <v>340</v>
      </c>
      <c r="C108" s="5" t="s">
        <v>433</v>
      </c>
      <c r="D108" s="8" t="s">
        <v>102</v>
      </c>
      <c r="E108" s="6">
        <v>40670.36461805556</v>
      </c>
      <c r="F108" s="6">
        <v>40670.36461805556</v>
      </c>
      <c r="G108" s="7">
        <v>57.366599</v>
      </c>
      <c r="H108" s="7">
        <v>136.07899633333332</v>
      </c>
      <c r="I108" s="9">
        <v>102</v>
      </c>
      <c r="J108" s="8" t="s">
        <v>341</v>
      </c>
      <c r="K108" s="5" t="s">
        <v>457</v>
      </c>
      <c r="L108" s="5" t="str">
        <f t="shared" si="8"/>
        <v>57 22.00 N</v>
      </c>
      <c r="M108" s="5" t="str">
        <f t="shared" si="9"/>
        <v>136 04.74 W</v>
      </c>
    </row>
    <row r="109" spans="1:13" ht="13.5" customHeight="1">
      <c r="A109" s="9">
        <v>105</v>
      </c>
      <c r="B109" s="5" t="s">
        <v>340</v>
      </c>
      <c r="C109" s="5" t="s">
        <v>433</v>
      </c>
      <c r="D109" s="8" t="s">
        <v>102</v>
      </c>
      <c r="E109" s="6">
        <v>40670.38622685185</v>
      </c>
      <c r="F109" s="6">
        <v>40670.38622685185</v>
      </c>
      <c r="G109" s="7">
        <v>57.36661083333333</v>
      </c>
      <c r="H109" s="7">
        <v>136.0789275</v>
      </c>
      <c r="I109" s="9">
        <v>102</v>
      </c>
      <c r="J109" s="8" t="s">
        <v>342</v>
      </c>
      <c r="K109" s="5" t="s">
        <v>457</v>
      </c>
      <c r="L109" s="5" t="str">
        <f t="shared" si="8"/>
        <v>57 22.00 N</v>
      </c>
      <c r="M109" s="5" t="str">
        <f t="shared" si="9"/>
        <v>136 04.74 W</v>
      </c>
    </row>
    <row r="110" spans="1:13" ht="13.5" customHeight="1">
      <c r="A110" s="9">
        <v>106</v>
      </c>
      <c r="B110" s="5" t="s">
        <v>340</v>
      </c>
      <c r="C110" s="5" t="s">
        <v>431</v>
      </c>
      <c r="D110" s="8" t="s">
        <v>102</v>
      </c>
      <c r="E110" s="6">
        <v>40670.39501157407</v>
      </c>
      <c r="F110" s="6">
        <v>40670.39501157407</v>
      </c>
      <c r="G110" s="7">
        <v>57.366600166666665</v>
      </c>
      <c r="H110" s="7">
        <v>136.07893</v>
      </c>
      <c r="I110" s="9">
        <v>108</v>
      </c>
      <c r="K110" s="5" t="s">
        <v>382</v>
      </c>
      <c r="L110" s="5" t="str">
        <f t="shared" si="8"/>
        <v>57 22.00 N</v>
      </c>
      <c r="M110" s="5" t="str">
        <f t="shared" si="9"/>
        <v>136 04.74 W</v>
      </c>
    </row>
    <row r="111" spans="1:13" ht="13.5" customHeight="1">
      <c r="A111" s="9">
        <v>107</v>
      </c>
      <c r="B111" s="5" t="s">
        <v>343</v>
      </c>
      <c r="C111" s="5" t="s">
        <v>410</v>
      </c>
      <c r="D111" s="8" t="s">
        <v>102</v>
      </c>
      <c r="E111" s="6">
        <v>40670.39560185185</v>
      </c>
      <c r="F111" s="6">
        <v>40670.39560185185</v>
      </c>
      <c r="G111" s="7">
        <v>57.3666025</v>
      </c>
      <c r="H111" s="7">
        <v>136.07892483333333</v>
      </c>
      <c r="I111" s="9">
        <v>108</v>
      </c>
      <c r="K111" s="5" t="s">
        <v>382</v>
      </c>
      <c r="L111" s="5" t="str">
        <f t="shared" si="8"/>
        <v>57 22.00 N</v>
      </c>
      <c r="M111" s="5" t="str">
        <f t="shared" si="9"/>
        <v>136 04.74 W</v>
      </c>
    </row>
    <row r="112" spans="1:13" ht="13.5" customHeight="1">
      <c r="A112" s="9">
        <v>108</v>
      </c>
      <c r="B112" s="5" t="s">
        <v>343</v>
      </c>
      <c r="C112" s="5" t="s">
        <v>431</v>
      </c>
      <c r="D112" s="8" t="s">
        <v>102</v>
      </c>
      <c r="E112" s="6">
        <v>40670.40149305556</v>
      </c>
      <c r="F112" s="6">
        <v>40670.40149305556</v>
      </c>
      <c r="G112" s="7">
        <v>57.366595333333336</v>
      </c>
      <c r="H112" s="7">
        <v>136.07894483333334</v>
      </c>
      <c r="I112" s="9">
        <v>108</v>
      </c>
      <c r="K112" s="5" t="s">
        <v>382</v>
      </c>
      <c r="L112" s="5" t="str">
        <f t="shared" si="8"/>
        <v>57 22.00 N</v>
      </c>
      <c r="M112" s="5" t="str">
        <f t="shared" si="9"/>
        <v>136 04.74 W</v>
      </c>
    </row>
    <row r="113" spans="1:13" ht="13.5" customHeight="1">
      <c r="A113" s="9">
        <v>109</v>
      </c>
      <c r="B113" s="5" t="s">
        <v>353</v>
      </c>
      <c r="C113" s="5" t="s">
        <v>433</v>
      </c>
      <c r="D113" s="8" t="s">
        <v>102</v>
      </c>
      <c r="E113" s="6">
        <v>40670.41234953704</v>
      </c>
      <c r="F113" s="6">
        <v>40670.41234953704</v>
      </c>
      <c r="G113" s="7">
        <v>57.362222333333335</v>
      </c>
      <c r="H113" s="7">
        <v>136.086686</v>
      </c>
      <c r="I113" s="9">
        <v>110</v>
      </c>
      <c r="K113" s="5" t="s">
        <v>414</v>
      </c>
      <c r="L113" s="5" t="str">
        <f t="shared" si="8"/>
        <v>57 21.73 N</v>
      </c>
      <c r="M113" s="5" t="str">
        <f t="shared" si="9"/>
        <v>136 05.20 W</v>
      </c>
    </row>
    <row r="114" spans="1:13" ht="13.5" customHeight="1">
      <c r="A114" s="9">
        <v>110</v>
      </c>
      <c r="B114" s="5" t="s">
        <v>415</v>
      </c>
      <c r="C114" s="5" t="s">
        <v>410</v>
      </c>
      <c r="D114" s="8" t="s">
        <v>101</v>
      </c>
      <c r="E114" s="6">
        <v>40670.45385416667</v>
      </c>
      <c r="F114" s="6">
        <v>40670.45385416667</v>
      </c>
      <c r="G114" s="7">
        <v>57.32490683333333</v>
      </c>
      <c r="H114" s="7">
        <v>136.20073566666667</v>
      </c>
      <c r="I114" s="9">
        <v>182</v>
      </c>
      <c r="J114" s="8" t="s">
        <v>89</v>
      </c>
      <c r="K114" s="5" t="s">
        <v>414</v>
      </c>
      <c r="L114" s="5" t="str">
        <f t="shared" si="8"/>
        <v>57 19.49 N</v>
      </c>
      <c r="M114" s="5" t="str">
        <f t="shared" si="9"/>
        <v>136 12.04 W</v>
      </c>
    </row>
    <row r="115" spans="1:13" ht="13.5" customHeight="1">
      <c r="A115" s="9">
        <v>111</v>
      </c>
      <c r="B115" s="5" t="s">
        <v>344</v>
      </c>
      <c r="C115" s="5" t="s">
        <v>410</v>
      </c>
      <c r="D115" s="8" t="s">
        <v>101</v>
      </c>
      <c r="E115" s="6">
        <v>40670.46681712963</v>
      </c>
      <c r="F115" s="6">
        <v>40670.46681712963</v>
      </c>
      <c r="G115" s="7">
        <v>57.31786316666667</v>
      </c>
      <c r="H115" s="7">
        <v>136.19616716666667</v>
      </c>
      <c r="I115" s="9">
        <v>184</v>
      </c>
      <c r="K115" s="5" t="s">
        <v>382</v>
      </c>
      <c r="L115" s="5" t="str">
        <f t="shared" si="8"/>
        <v>57 19.07 N</v>
      </c>
      <c r="M115" s="5" t="str">
        <f t="shared" si="9"/>
        <v>136 11.77 W</v>
      </c>
    </row>
    <row r="116" spans="1:13" ht="13.5" customHeight="1">
      <c r="A116" s="9">
        <v>112</v>
      </c>
      <c r="B116" s="5" t="s">
        <v>344</v>
      </c>
      <c r="C116" s="5" t="s">
        <v>433</v>
      </c>
      <c r="D116" s="8" t="s">
        <v>101</v>
      </c>
      <c r="E116" s="6">
        <v>40670.47075231482</v>
      </c>
      <c r="F116" s="6">
        <v>40670.47075231482</v>
      </c>
      <c r="G116" s="7">
        <v>57.317832333333335</v>
      </c>
      <c r="H116" s="7">
        <v>136.1962015</v>
      </c>
      <c r="I116" s="9">
        <v>184</v>
      </c>
      <c r="K116" s="5" t="s">
        <v>382</v>
      </c>
      <c r="L116" s="5" t="str">
        <f t="shared" si="8"/>
        <v>57 19.07 N</v>
      </c>
      <c r="M116" s="5" t="str">
        <f t="shared" si="9"/>
        <v>136 11.77 W</v>
      </c>
    </row>
    <row r="117" spans="1:13" ht="13.5" customHeight="1">
      <c r="A117" s="9">
        <v>113</v>
      </c>
      <c r="B117" s="5" t="s">
        <v>344</v>
      </c>
      <c r="C117" s="5" t="s">
        <v>431</v>
      </c>
      <c r="D117" s="8" t="s">
        <v>101</v>
      </c>
      <c r="E117" s="6">
        <v>40670.4753125</v>
      </c>
      <c r="F117" s="6">
        <v>40670.4753125</v>
      </c>
      <c r="G117" s="7">
        <v>57.317820166666664</v>
      </c>
      <c r="H117" s="7">
        <v>136.19620166666667</v>
      </c>
      <c r="I117" s="9">
        <v>184</v>
      </c>
      <c r="K117" s="5" t="s">
        <v>382</v>
      </c>
      <c r="L117" s="5" t="str">
        <f t="shared" si="8"/>
        <v>57 19.07 N</v>
      </c>
      <c r="M117" s="5" t="str">
        <f t="shared" si="9"/>
        <v>136 11.77 W</v>
      </c>
    </row>
    <row r="118" spans="1:13" ht="13.5" customHeight="1">
      <c r="A118" s="9">
        <v>114</v>
      </c>
      <c r="B118" s="5" t="s">
        <v>352</v>
      </c>
      <c r="C118" s="5" t="s">
        <v>433</v>
      </c>
      <c r="D118" s="8" t="s">
        <v>101</v>
      </c>
      <c r="E118" s="6">
        <v>40670.48883101852</v>
      </c>
      <c r="F118" s="6">
        <v>40670.48883101852</v>
      </c>
      <c r="G118" s="7">
        <v>57.314485833333336</v>
      </c>
      <c r="H118" s="7">
        <v>136.19457666666668</v>
      </c>
      <c r="I118" s="9">
        <v>184</v>
      </c>
      <c r="K118" s="5" t="s">
        <v>414</v>
      </c>
      <c r="L118" s="5" t="str">
        <f t="shared" si="8"/>
        <v>57 18.87 N</v>
      </c>
      <c r="M118" s="5" t="str">
        <f t="shared" si="9"/>
        <v>136 11.67 W</v>
      </c>
    </row>
    <row r="119" spans="1:13" ht="13.5" customHeight="1">
      <c r="A119" s="9">
        <v>115</v>
      </c>
      <c r="B119" s="5" t="s">
        <v>415</v>
      </c>
      <c r="C119" s="5" t="s">
        <v>433</v>
      </c>
      <c r="D119" s="8" t="s">
        <v>100</v>
      </c>
      <c r="E119" s="6">
        <v>40670.52814814815</v>
      </c>
      <c r="F119" s="6">
        <v>40670.52814814815</v>
      </c>
      <c r="G119" s="7">
        <v>57.2784505</v>
      </c>
      <c r="H119" s="7">
        <v>136.33296266666667</v>
      </c>
      <c r="I119" s="9">
        <v>520</v>
      </c>
      <c r="J119" s="8" t="s">
        <v>88</v>
      </c>
      <c r="K119" s="5" t="s">
        <v>414</v>
      </c>
      <c r="L119" s="5" t="str">
        <f t="shared" si="8"/>
        <v>57 16.71 N</v>
      </c>
      <c r="M119" s="5" t="str">
        <f t="shared" si="9"/>
        <v>136 19.98 W</v>
      </c>
    </row>
    <row r="120" spans="1:13" ht="13.5" customHeight="1">
      <c r="A120" s="9">
        <v>116</v>
      </c>
      <c r="B120" s="5" t="s">
        <v>345</v>
      </c>
      <c r="C120" s="5" t="s">
        <v>410</v>
      </c>
      <c r="D120" s="8" t="s">
        <v>100</v>
      </c>
      <c r="E120" s="6">
        <v>40670.54310185185</v>
      </c>
      <c r="F120" s="6">
        <v>40670.54310185185</v>
      </c>
      <c r="G120" s="7">
        <v>57.281476166666664</v>
      </c>
      <c r="H120" s="7">
        <v>136.33777366666666</v>
      </c>
      <c r="I120" s="9">
        <v>545</v>
      </c>
      <c r="K120" s="5" t="s">
        <v>382</v>
      </c>
      <c r="L120" s="5" t="str">
        <f t="shared" si="8"/>
        <v>57 16.89 N</v>
      </c>
      <c r="M120" s="5" t="str">
        <f t="shared" si="9"/>
        <v>136 20.27 W</v>
      </c>
    </row>
    <row r="121" spans="1:13" ht="13.5" customHeight="1">
      <c r="A121" s="9">
        <v>117</v>
      </c>
      <c r="B121" s="5" t="s">
        <v>345</v>
      </c>
      <c r="C121" s="5" t="s">
        <v>433</v>
      </c>
      <c r="D121" s="8" t="s">
        <v>100</v>
      </c>
      <c r="E121" s="6">
        <v>40670.55195601852</v>
      </c>
      <c r="F121" s="6">
        <v>40670.55195601852</v>
      </c>
      <c r="G121" s="7">
        <v>57.281469666666666</v>
      </c>
      <c r="H121" s="7">
        <v>136.33778533333333</v>
      </c>
      <c r="I121" s="9">
        <v>545</v>
      </c>
      <c r="K121" s="5" t="s">
        <v>382</v>
      </c>
      <c r="L121" s="5" t="str">
        <f t="shared" si="8"/>
        <v>57 16.89 N</v>
      </c>
      <c r="M121" s="5" t="str">
        <f t="shared" si="9"/>
        <v>136 20.27 W</v>
      </c>
    </row>
    <row r="122" spans="1:13" ht="13.5" customHeight="1">
      <c r="A122" s="9">
        <v>118</v>
      </c>
      <c r="B122" s="5" t="s">
        <v>345</v>
      </c>
      <c r="C122" s="5" t="s">
        <v>431</v>
      </c>
      <c r="D122" s="8" t="s">
        <v>100</v>
      </c>
      <c r="E122" s="6">
        <v>40670.56190972222</v>
      </c>
      <c r="F122" s="6">
        <v>40670.56190972222</v>
      </c>
      <c r="G122" s="7">
        <v>57.281463</v>
      </c>
      <c r="H122" s="7">
        <v>136.33779616666666</v>
      </c>
      <c r="I122" s="9">
        <v>545</v>
      </c>
      <c r="K122" s="5" t="s">
        <v>382</v>
      </c>
      <c r="L122" s="5" t="str">
        <f t="shared" si="8"/>
        <v>57 16.89 N</v>
      </c>
      <c r="M122" s="5" t="str">
        <f t="shared" si="9"/>
        <v>136 20.27 W</v>
      </c>
    </row>
    <row r="123" spans="1:13" ht="13.5" customHeight="1">
      <c r="A123" s="9">
        <v>119</v>
      </c>
      <c r="B123" s="5" t="s">
        <v>351</v>
      </c>
      <c r="C123" s="5" t="s">
        <v>433</v>
      </c>
      <c r="D123" s="8" t="s">
        <v>100</v>
      </c>
      <c r="E123" s="6">
        <v>40670.57708333333</v>
      </c>
      <c r="F123" s="6">
        <v>40670.57708333333</v>
      </c>
      <c r="G123" s="7">
        <v>57.285887833333334</v>
      </c>
      <c r="H123" s="7">
        <v>136.34360116666667</v>
      </c>
      <c r="I123" s="9">
        <v>485</v>
      </c>
      <c r="K123" s="5" t="s">
        <v>414</v>
      </c>
      <c r="L123" s="5" t="str">
        <f t="shared" si="8"/>
        <v>57 17.15 N</v>
      </c>
      <c r="M123" s="5" t="str">
        <f t="shared" si="9"/>
        <v>136 20.62 W</v>
      </c>
    </row>
    <row r="124" spans="1:13" ht="13.5" customHeight="1">
      <c r="A124" s="9">
        <v>120</v>
      </c>
      <c r="B124" s="5" t="s">
        <v>415</v>
      </c>
      <c r="C124" s="5" t="s">
        <v>410</v>
      </c>
      <c r="D124" s="8" t="s">
        <v>99</v>
      </c>
      <c r="E124" s="6">
        <v>40670.645266203705</v>
      </c>
      <c r="F124" s="6">
        <v>40670.645266203705</v>
      </c>
      <c r="G124" s="7">
        <v>57.19695683333333</v>
      </c>
      <c r="H124" s="7">
        <v>136.60910533333333</v>
      </c>
      <c r="I124" s="9">
        <v>1728</v>
      </c>
      <c r="J124" s="8" t="s">
        <v>87</v>
      </c>
      <c r="K124" s="5" t="s">
        <v>414</v>
      </c>
      <c r="L124" s="5" t="str">
        <f t="shared" si="8"/>
        <v>57 11.82 N</v>
      </c>
      <c r="M124" s="5" t="str">
        <f t="shared" si="9"/>
        <v>136 36.55 W</v>
      </c>
    </row>
    <row r="125" spans="1:13" ht="13.5" customHeight="1">
      <c r="A125" s="9">
        <v>121</v>
      </c>
      <c r="B125" s="5" t="s">
        <v>346</v>
      </c>
      <c r="C125" s="5" t="s">
        <v>410</v>
      </c>
      <c r="D125" s="8" t="s">
        <v>99</v>
      </c>
      <c r="E125" s="6">
        <v>40670.66193287037</v>
      </c>
      <c r="F125" s="6">
        <v>40670.66193287037</v>
      </c>
      <c r="G125" s="7">
        <v>57.19541183333333</v>
      </c>
      <c r="H125" s="7">
        <v>136.62626116666667</v>
      </c>
      <c r="I125" s="9">
        <v>1728</v>
      </c>
      <c r="J125" s="8" t="s">
        <v>480</v>
      </c>
      <c r="K125" s="5" t="s">
        <v>263</v>
      </c>
      <c r="L125" s="5" t="str">
        <f t="shared" si="8"/>
        <v>57 11.72 N</v>
      </c>
      <c r="M125" s="5" t="str">
        <f t="shared" si="9"/>
        <v>136 37.58 W</v>
      </c>
    </row>
    <row r="126" spans="1:13" ht="13.5" customHeight="1">
      <c r="A126" s="9">
        <v>122</v>
      </c>
      <c r="B126" s="5" t="s">
        <v>346</v>
      </c>
      <c r="C126" s="5" t="s">
        <v>433</v>
      </c>
      <c r="D126" s="8" t="s">
        <v>99</v>
      </c>
      <c r="E126" s="6">
        <v>40670.698159722226</v>
      </c>
      <c r="F126" s="6">
        <v>40670.698159722226</v>
      </c>
      <c r="G126" s="7">
        <v>57.193378</v>
      </c>
      <c r="H126" s="7">
        <v>136.62194466666668</v>
      </c>
      <c r="I126" s="9">
        <v>1728</v>
      </c>
      <c r="J126" s="8" t="s">
        <v>347</v>
      </c>
      <c r="K126" s="5" t="s">
        <v>263</v>
      </c>
      <c r="L126" s="5" t="str">
        <f t="shared" si="8"/>
        <v>57 11.60 N</v>
      </c>
      <c r="M126" s="5" t="str">
        <f t="shared" si="9"/>
        <v>136 37.32 W</v>
      </c>
    </row>
    <row r="127" spans="1:13" ht="13.5" customHeight="1">
      <c r="A127" s="9">
        <v>123</v>
      </c>
      <c r="B127" s="5" t="s">
        <v>346</v>
      </c>
      <c r="C127" s="5" t="s">
        <v>433</v>
      </c>
      <c r="D127" s="8" t="s">
        <v>99</v>
      </c>
      <c r="E127" s="6">
        <v>40670.719456018516</v>
      </c>
      <c r="F127" s="6">
        <v>40670.719456018516</v>
      </c>
      <c r="G127" s="7">
        <v>57.191607833333336</v>
      </c>
      <c r="H127" s="7">
        <v>136.6181185</v>
      </c>
      <c r="I127" s="9">
        <v>1728</v>
      </c>
      <c r="J127" s="8" t="s">
        <v>476</v>
      </c>
      <c r="K127" s="5" t="s">
        <v>263</v>
      </c>
      <c r="L127" s="5" t="str">
        <f t="shared" si="8"/>
        <v>57 11.50 N</v>
      </c>
      <c r="M127" s="5" t="str">
        <f t="shared" si="9"/>
        <v>136 37.09 W</v>
      </c>
    </row>
    <row r="128" spans="1:13" ht="13.5" customHeight="1">
      <c r="A128" s="9">
        <v>124</v>
      </c>
      <c r="B128" s="5" t="s">
        <v>346</v>
      </c>
      <c r="C128" s="5" t="s">
        <v>431</v>
      </c>
      <c r="D128" s="8" t="s">
        <v>99</v>
      </c>
      <c r="E128" s="6">
        <v>40670.748194444444</v>
      </c>
      <c r="F128" s="6">
        <v>40670.748194444444</v>
      </c>
      <c r="G128" s="7">
        <v>57.188937833333334</v>
      </c>
      <c r="H128" s="7">
        <v>136.61242316666667</v>
      </c>
      <c r="I128" s="9">
        <v>1728</v>
      </c>
      <c r="J128" s="8" t="s">
        <v>349</v>
      </c>
      <c r="K128" s="5" t="s">
        <v>428</v>
      </c>
      <c r="L128" s="5" t="str">
        <f t="shared" si="8"/>
        <v>57 11.34 N</v>
      </c>
      <c r="M128" s="5" t="str">
        <f t="shared" si="9"/>
        <v>136 36.75 W</v>
      </c>
    </row>
    <row r="129" spans="1:13" ht="13.5" customHeight="1">
      <c r="A129" s="9">
        <v>125</v>
      </c>
      <c r="B129" s="5" t="s">
        <v>350</v>
      </c>
      <c r="C129" s="5" t="s">
        <v>433</v>
      </c>
      <c r="D129" s="8" t="s">
        <v>99</v>
      </c>
      <c r="E129" s="6">
        <v>40670.75945601852</v>
      </c>
      <c r="F129" s="6">
        <v>40670.75945601852</v>
      </c>
      <c r="G129" s="7">
        <v>57.18150416666667</v>
      </c>
      <c r="H129" s="7">
        <v>136.61713816666668</v>
      </c>
      <c r="I129" s="9">
        <v>1805</v>
      </c>
      <c r="K129" s="5" t="s">
        <v>414</v>
      </c>
      <c r="L129" s="5" t="str">
        <f t="shared" si="8"/>
        <v>57 10.89 N</v>
      </c>
      <c r="M129" s="5" t="str">
        <f t="shared" si="9"/>
        <v>136 37.03 W</v>
      </c>
    </row>
    <row r="130" spans="1:13" ht="13.5" customHeight="1">
      <c r="A130" s="9">
        <v>126</v>
      </c>
      <c r="B130" s="5" t="s">
        <v>415</v>
      </c>
      <c r="C130" s="5" t="s">
        <v>410</v>
      </c>
      <c r="D130" s="8" t="s">
        <v>98</v>
      </c>
      <c r="E130" s="6">
        <v>40670.82908564815</v>
      </c>
      <c r="F130" s="6">
        <v>40670.82908564815</v>
      </c>
      <c r="G130" s="7">
        <v>57.35255466666667</v>
      </c>
      <c r="H130" s="7">
        <v>136.73911866666666</v>
      </c>
      <c r="I130" s="9">
        <v>1932</v>
      </c>
      <c r="J130" s="8" t="s">
        <v>91</v>
      </c>
      <c r="K130" s="5" t="s">
        <v>414</v>
      </c>
      <c r="L130" s="5" t="str">
        <f t="shared" si="8"/>
        <v>57 21.15 N</v>
      </c>
      <c r="M130" s="5" t="str">
        <f t="shared" si="9"/>
        <v>136 44.35 W</v>
      </c>
    </row>
    <row r="131" spans="1:13" ht="13.5" customHeight="1">
      <c r="A131" s="9">
        <v>127</v>
      </c>
      <c r="B131" s="5" t="s">
        <v>92</v>
      </c>
      <c r="C131" s="5" t="s">
        <v>433</v>
      </c>
      <c r="D131" s="8" t="s">
        <v>98</v>
      </c>
      <c r="E131" s="6">
        <v>40670.8465162037</v>
      </c>
      <c r="F131" s="6">
        <v>40670.8465162037</v>
      </c>
      <c r="G131" s="7">
        <v>57.33369916666667</v>
      </c>
      <c r="H131" s="7">
        <v>136.74379533333334</v>
      </c>
      <c r="I131" s="9">
        <v>2367</v>
      </c>
      <c r="J131" s="8" t="s">
        <v>93</v>
      </c>
      <c r="K131" s="5" t="s">
        <v>414</v>
      </c>
      <c r="L131" s="5" t="str">
        <f t="shared" si="8"/>
        <v>57 20.02 N</v>
      </c>
      <c r="M131" s="5" t="str">
        <f t="shared" si="9"/>
        <v>136 44.63 W</v>
      </c>
    </row>
    <row r="132" spans="1:13" ht="13.5" customHeight="1">
      <c r="A132" s="9">
        <v>128</v>
      </c>
      <c r="B132" s="5" t="s">
        <v>415</v>
      </c>
      <c r="C132" s="5" t="s">
        <v>410</v>
      </c>
      <c r="D132" s="8" t="s">
        <v>97</v>
      </c>
      <c r="E132" s="6">
        <v>40670.91601851852</v>
      </c>
      <c r="F132" s="6">
        <v>40670.91601851852</v>
      </c>
      <c r="G132" s="7">
        <v>57.437918833333335</v>
      </c>
      <c r="H132" s="7">
        <v>136.47722716666667</v>
      </c>
      <c r="I132" s="9">
        <v>304</v>
      </c>
      <c r="J132" s="8" t="s">
        <v>94</v>
      </c>
      <c r="K132" s="5" t="s">
        <v>414</v>
      </c>
      <c r="L132" s="5" t="str">
        <f t="shared" si="8"/>
        <v>57 26.28 N</v>
      </c>
      <c r="M132" s="5" t="str">
        <f t="shared" si="9"/>
        <v>136 28.63 W</v>
      </c>
    </row>
    <row r="133" spans="1:13" ht="13.5" customHeight="1">
      <c r="A133" s="9">
        <v>129</v>
      </c>
      <c r="B133" s="5" t="s">
        <v>95</v>
      </c>
      <c r="C133" s="5" t="s">
        <v>433</v>
      </c>
      <c r="D133" s="8" t="s">
        <v>97</v>
      </c>
      <c r="E133" s="6">
        <v>40670.93363425926</v>
      </c>
      <c r="F133" s="6">
        <v>40670.93363425926</v>
      </c>
      <c r="G133" s="7">
        <v>57.41916666666667</v>
      </c>
      <c r="H133" s="7">
        <v>136.4845</v>
      </c>
      <c r="I133" s="9">
        <v>790</v>
      </c>
      <c r="J133" s="8" t="s">
        <v>96</v>
      </c>
      <c r="K133" s="5" t="s">
        <v>414</v>
      </c>
      <c r="L133" s="5" t="str">
        <f t="shared" si="8"/>
        <v>57 25.15 N</v>
      </c>
      <c r="M133" s="5" t="str">
        <f t="shared" si="9"/>
        <v>136 29.07 W</v>
      </c>
    </row>
    <row r="134" spans="1:13" ht="13.5" customHeight="1">
      <c r="A134" s="9">
        <v>130</v>
      </c>
      <c r="B134" s="5" t="s">
        <v>415</v>
      </c>
      <c r="C134" s="5" t="s">
        <v>410</v>
      </c>
      <c r="D134" s="8" t="s">
        <v>103</v>
      </c>
      <c r="E134" s="6">
        <v>40670.98101851852</v>
      </c>
      <c r="F134" s="6">
        <v>40670.98101851852</v>
      </c>
      <c r="G134" s="7">
        <v>57.46603783333333</v>
      </c>
      <c r="H134" s="7">
        <v>136.344752</v>
      </c>
      <c r="I134" s="9">
        <v>164</v>
      </c>
      <c r="J134" s="8" t="s">
        <v>104</v>
      </c>
      <c r="K134" s="5" t="s">
        <v>414</v>
      </c>
      <c r="L134" s="5" t="str">
        <f t="shared" si="8"/>
        <v>57 27.96 N</v>
      </c>
      <c r="M134" s="5" t="str">
        <f t="shared" si="9"/>
        <v>136 20.69 W</v>
      </c>
    </row>
    <row r="135" spans="1:13" ht="13.5" customHeight="1">
      <c r="A135" s="9">
        <v>131</v>
      </c>
      <c r="B135" s="5" t="s">
        <v>105</v>
      </c>
      <c r="C135" s="5" t="s">
        <v>433</v>
      </c>
      <c r="D135" s="8" t="s">
        <v>103</v>
      </c>
      <c r="E135" s="6">
        <v>40670.99650462963</v>
      </c>
      <c r="F135" s="6">
        <v>40670.99650462963</v>
      </c>
      <c r="G135" s="7">
        <v>57.467253666666664</v>
      </c>
      <c r="H135" s="7">
        <v>136.3639875</v>
      </c>
      <c r="I135" s="9">
        <v>169</v>
      </c>
      <c r="J135" s="8" t="s">
        <v>106</v>
      </c>
      <c r="K135" s="5" t="s">
        <v>414</v>
      </c>
      <c r="L135" s="5" t="str">
        <f t="shared" si="8"/>
        <v>57 28.04 N</v>
      </c>
      <c r="M135" s="5" t="str">
        <f t="shared" si="9"/>
        <v>136 21.84 W</v>
      </c>
    </row>
    <row r="136" spans="1:13" ht="13.5" customHeight="1">
      <c r="A136" s="9">
        <v>132</v>
      </c>
      <c r="B136" s="5" t="s">
        <v>415</v>
      </c>
      <c r="C136" s="5" t="s">
        <v>410</v>
      </c>
      <c r="D136" s="8" t="s">
        <v>107</v>
      </c>
      <c r="E136" s="6">
        <v>40671.03686342593</v>
      </c>
      <c r="F136" s="6">
        <v>40671.03686342593</v>
      </c>
      <c r="G136" s="7">
        <v>57.50951583333333</v>
      </c>
      <c r="H136" s="7">
        <v>136.20703816666668</v>
      </c>
      <c r="I136" s="9">
        <v>78</v>
      </c>
      <c r="J136" s="8" t="s">
        <v>108</v>
      </c>
      <c r="K136" s="5" t="s">
        <v>414</v>
      </c>
      <c r="L136" s="5" t="str">
        <f t="shared" si="8"/>
        <v>57 30.57 N</v>
      </c>
      <c r="M136" s="5" t="str">
        <f t="shared" si="9"/>
        <v>136 12.42 W</v>
      </c>
    </row>
    <row r="137" spans="1:13" ht="13.5" customHeight="1">
      <c r="A137" s="9">
        <v>133</v>
      </c>
      <c r="B137" s="5" t="s">
        <v>109</v>
      </c>
      <c r="C137" s="5" t="s">
        <v>433</v>
      </c>
      <c r="D137" s="8" t="s">
        <v>107</v>
      </c>
      <c r="E137" s="6">
        <v>40671.051030092596</v>
      </c>
      <c r="F137" s="6">
        <v>40671.051030092596</v>
      </c>
      <c r="G137" s="7">
        <v>57.511535333333335</v>
      </c>
      <c r="H137" s="7">
        <v>136.22604216666667</v>
      </c>
      <c r="I137" s="9">
        <v>70</v>
      </c>
      <c r="J137" s="8" t="s">
        <v>110</v>
      </c>
      <c r="K137" s="5" t="s">
        <v>414</v>
      </c>
      <c r="L137" s="5" t="str">
        <f t="shared" si="8"/>
        <v>57 30.69 N</v>
      </c>
      <c r="M137" s="5" t="str">
        <f t="shared" si="9"/>
        <v>136 13.56 W</v>
      </c>
    </row>
    <row r="138" spans="1:13" ht="13.5" customHeight="1">
      <c r="A138" s="9">
        <v>134</v>
      </c>
      <c r="B138" s="5" t="s">
        <v>415</v>
      </c>
      <c r="C138" s="5" t="s">
        <v>410</v>
      </c>
      <c r="D138" s="8" t="s">
        <v>111</v>
      </c>
      <c r="E138" s="6">
        <v>40671.076886574076</v>
      </c>
      <c r="F138" s="6">
        <v>40671.076886574076</v>
      </c>
      <c r="G138" s="7">
        <v>57.532034833333334</v>
      </c>
      <c r="H138" s="7">
        <v>136.1444125</v>
      </c>
      <c r="I138" s="9">
        <v>92</v>
      </c>
      <c r="J138" s="8" t="s">
        <v>112</v>
      </c>
      <c r="K138" s="5" t="s">
        <v>414</v>
      </c>
      <c r="L138" s="5" t="str">
        <f t="shared" si="8"/>
        <v>57 31.92 N</v>
      </c>
      <c r="M138" s="5" t="str">
        <f t="shared" si="9"/>
        <v>136 08.66 W</v>
      </c>
    </row>
    <row r="139" spans="1:13" ht="13.5" customHeight="1">
      <c r="A139" s="9">
        <v>135</v>
      </c>
      <c r="B139" s="5" t="s">
        <v>113</v>
      </c>
      <c r="C139" s="5" t="s">
        <v>433</v>
      </c>
      <c r="D139" s="8" t="s">
        <v>111</v>
      </c>
      <c r="E139" s="6">
        <v>40671.09364583333</v>
      </c>
      <c r="F139" s="6">
        <v>40671.09364583333</v>
      </c>
      <c r="G139" s="7">
        <v>57.534025</v>
      </c>
      <c r="H139" s="7">
        <v>136.17221033333334</v>
      </c>
      <c r="I139" s="9">
        <v>160</v>
      </c>
      <c r="J139" s="8" t="s">
        <v>114</v>
      </c>
      <c r="K139" s="5" t="s">
        <v>414</v>
      </c>
      <c r="L139" s="5" t="str">
        <f t="shared" si="8"/>
        <v>57 32.04 N</v>
      </c>
      <c r="M139" s="5" t="str">
        <f t="shared" si="9"/>
        <v>136 10.33 W</v>
      </c>
    </row>
    <row r="140" spans="1:13" ht="13.5" customHeight="1">
      <c r="A140" s="9">
        <v>136</v>
      </c>
      <c r="B140" s="5" t="s">
        <v>115</v>
      </c>
      <c r="C140" s="5" t="s">
        <v>433</v>
      </c>
      <c r="D140" s="8" t="s">
        <v>111</v>
      </c>
      <c r="E140" s="6">
        <v>40671.12599537037</v>
      </c>
      <c r="F140" s="6">
        <v>40671.12599537037</v>
      </c>
      <c r="G140" s="7">
        <v>57.530218</v>
      </c>
      <c r="H140" s="7">
        <v>136.16266983333333</v>
      </c>
      <c r="I140" s="9">
        <v>72</v>
      </c>
      <c r="J140" s="8" t="s">
        <v>116</v>
      </c>
      <c r="K140" s="5" t="s">
        <v>414</v>
      </c>
      <c r="L140" s="5" t="str">
        <f aca="true" t="shared" si="10" ref="L140:L204">IF(G140="","",TEXT(INT(G140),"00")&amp;" "&amp;TEXT((G140-INT(G140))*60,"00.00")&amp;" N")</f>
        <v>57 31.81 N</v>
      </c>
      <c r="M140" s="5" t="str">
        <f aca="true" t="shared" si="11" ref="M140:M204">IF(H140="","",TEXT(INT(H140),"00")&amp;" "&amp;TEXT((H140-INT(H140))*60,"00.00")&amp;" W")</f>
        <v>136 09.76 W</v>
      </c>
    </row>
    <row r="141" spans="1:13" ht="13.5" customHeight="1">
      <c r="A141" s="9">
        <v>137</v>
      </c>
      <c r="B141" s="5" t="s">
        <v>415</v>
      </c>
      <c r="C141" s="5" t="s">
        <v>410</v>
      </c>
      <c r="D141" s="8" t="s">
        <v>117</v>
      </c>
      <c r="E141" s="6">
        <v>40671.18920138889</v>
      </c>
      <c r="F141" s="6">
        <v>40671.18920138889</v>
      </c>
      <c r="G141" s="7">
        <v>57.65702916666667</v>
      </c>
      <c r="H141" s="7">
        <v>136.36442666666667</v>
      </c>
      <c r="I141" s="9">
        <v>95</v>
      </c>
      <c r="J141" s="8" t="s">
        <v>118</v>
      </c>
      <c r="K141" s="5" t="s">
        <v>414</v>
      </c>
      <c r="L141" s="5" t="str">
        <f t="shared" si="10"/>
        <v>57 39.42 N</v>
      </c>
      <c r="M141" s="5" t="str">
        <f t="shared" si="11"/>
        <v>136 21.87 W</v>
      </c>
    </row>
    <row r="142" spans="1:13" ht="13.5" customHeight="1">
      <c r="A142" s="9">
        <v>138</v>
      </c>
      <c r="B142" s="5" t="s">
        <v>119</v>
      </c>
      <c r="C142" s="5" t="s">
        <v>433</v>
      </c>
      <c r="D142" s="8" t="s">
        <v>117</v>
      </c>
      <c r="E142" s="6">
        <v>40671.202997685185</v>
      </c>
      <c r="F142" s="6">
        <v>40671.202997685185</v>
      </c>
      <c r="G142" s="7">
        <v>57.651634666666666</v>
      </c>
      <c r="H142" s="7">
        <v>136.38240166666668</v>
      </c>
      <c r="I142" s="9">
        <v>107</v>
      </c>
      <c r="J142" s="8" t="s">
        <v>120</v>
      </c>
      <c r="K142" s="5" t="s">
        <v>414</v>
      </c>
      <c r="L142" s="5" t="str">
        <f t="shared" si="10"/>
        <v>57 39.10 N</v>
      </c>
      <c r="M142" s="5" t="str">
        <f t="shared" si="11"/>
        <v>136 22.94 W</v>
      </c>
    </row>
    <row r="143" spans="1:13" ht="13.5" customHeight="1">
      <c r="A143" s="9">
        <v>139</v>
      </c>
      <c r="B143" s="5" t="s">
        <v>415</v>
      </c>
      <c r="C143" s="5" t="s">
        <v>410</v>
      </c>
      <c r="D143" s="8" t="s">
        <v>121</v>
      </c>
      <c r="E143" s="6">
        <v>40671.23300925926</v>
      </c>
      <c r="F143" s="6">
        <v>40671.23300925926</v>
      </c>
      <c r="G143" s="7">
        <v>57.61960416666667</v>
      </c>
      <c r="H143" s="7">
        <v>136.49374466666666</v>
      </c>
      <c r="I143" s="9">
        <v>161</v>
      </c>
      <c r="J143" s="8" t="s">
        <v>122</v>
      </c>
      <c r="K143" s="5" t="s">
        <v>414</v>
      </c>
      <c r="L143" s="5" t="str">
        <f t="shared" si="10"/>
        <v>57 37.18 N</v>
      </c>
      <c r="M143" s="5" t="str">
        <f t="shared" si="11"/>
        <v>136 29.62 W</v>
      </c>
    </row>
    <row r="144" spans="1:13" ht="13.5" customHeight="1">
      <c r="A144" s="9">
        <v>140</v>
      </c>
      <c r="B144" s="5" t="s">
        <v>123</v>
      </c>
      <c r="C144" s="5" t="s">
        <v>410</v>
      </c>
      <c r="D144" s="8" t="s">
        <v>121</v>
      </c>
      <c r="E144" s="6">
        <v>40671.24806712963</v>
      </c>
      <c r="F144" s="6">
        <v>40671.24806712963</v>
      </c>
      <c r="G144" s="7">
        <v>57.6130665</v>
      </c>
      <c r="H144" s="7">
        <v>136.51007716666666</v>
      </c>
      <c r="I144" s="9">
        <v>174</v>
      </c>
      <c r="J144" s="8" t="s">
        <v>124</v>
      </c>
      <c r="K144" s="5" t="s">
        <v>414</v>
      </c>
      <c r="L144" s="5" t="str">
        <f t="shared" si="10"/>
        <v>57 36.78 N</v>
      </c>
      <c r="M144" s="5" t="str">
        <f t="shared" si="11"/>
        <v>136 30.60 W</v>
      </c>
    </row>
    <row r="145" spans="1:13" ht="13.5" customHeight="1">
      <c r="A145" s="9">
        <v>141</v>
      </c>
      <c r="B145" s="5" t="s">
        <v>415</v>
      </c>
      <c r="C145" s="5" t="s">
        <v>410</v>
      </c>
      <c r="D145" s="8" t="s">
        <v>126</v>
      </c>
      <c r="E145" s="6">
        <v>40671.283171296294</v>
      </c>
      <c r="F145" s="6">
        <v>40671.283171296294</v>
      </c>
      <c r="G145" s="7">
        <v>57.580011166666665</v>
      </c>
      <c r="H145" s="7">
        <v>136.62563016666667</v>
      </c>
      <c r="I145" s="9">
        <v>540</v>
      </c>
      <c r="J145" s="8" t="s">
        <v>127</v>
      </c>
      <c r="K145" s="5" t="s">
        <v>414</v>
      </c>
      <c r="L145" s="5" t="str">
        <f t="shared" si="10"/>
        <v>57 34.80 N</v>
      </c>
      <c r="M145" s="5" t="str">
        <f t="shared" si="11"/>
        <v>136 37.54 W</v>
      </c>
    </row>
    <row r="146" spans="1:13" ht="13.5" customHeight="1">
      <c r="A146" s="9">
        <v>142</v>
      </c>
      <c r="B146" s="5" t="s">
        <v>146</v>
      </c>
      <c r="C146" s="5" t="s">
        <v>433</v>
      </c>
      <c r="D146" s="8" t="s">
        <v>128</v>
      </c>
      <c r="E146" s="6">
        <v>40671.3025462963</v>
      </c>
      <c r="F146" s="6">
        <v>40671.3025462963</v>
      </c>
      <c r="G146" s="7">
        <v>57.57370133333333</v>
      </c>
      <c r="H146" s="7">
        <v>136.65321116666667</v>
      </c>
      <c r="I146" s="9">
        <v>790</v>
      </c>
      <c r="K146" s="5" t="s">
        <v>414</v>
      </c>
      <c r="L146" s="5" t="str">
        <f t="shared" si="10"/>
        <v>57 34.42 N</v>
      </c>
      <c r="M146" s="5" t="str">
        <f t="shared" si="11"/>
        <v>136 39.19 W</v>
      </c>
    </row>
    <row r="147" spans="1:13" ht="13.5" customHeight="1">
      <c r="A147" s="9">
        <v>143</v>
      </c>
      <c r="B147" s="5" t="s">
        <v>415</v>
      </c>
      <c r="C147" s="5" t="s">
        <v>410</v>
      </c>
      <c r="D147" s="8" t="s">
        <v>129</v>
      </c>
      <c r="E147" s="6">
        <v>40671.359247685185</v>
      </c>
      <c r="F147" s="6">
        <v>40671.359247685185</v>
      </c>
      <c r="G147" s="7">
        <v>57.50027883333333</v>
      </c>
      <c r="H147" s="7">
        <v>136.87833616666666</v>
      </c>
      <c r="I147" s="9">
        <v>1730</v>
      </c>
      <c r="K147" s="5" t="s">
        <v>414</v>
      </c>
      <c r="L147" s="5" t="str">
        <f t="shared" si="10"/>
        <v>57 30.02 N</v>
      </c>
      <c r="M147" s="5" t="str">
        <f t="shared" si="11"/>
        <v>136 52.70 W</v>
      </c>
    </row>
    <row r="148" spans="1:13" ht="13.5" customHeight="1">
      <c r="A148" s="9">
        <v>144</v>
      </c>
      <c r="B148" s="5" t="s">
        <v>145</v>
      </c>
      <c r="C148" s="5" t="s">
        <v>433</v>
      </c>
      <c r="D148" s="8" t="s">
        <v>129</v>
      </c>
      <c r="E148" s="6">
        <v>40671.3752662037</v>
      </c>
      <c r="F148" s="6">
        <v>40671.3752662037</v>
      </c>
      <c r="G148" s="7">
        <v>57.494201833333335</v>
      </c>
      <c r="H148" s="7">
        <v>136.89428166666667</v>
      </c>
      <c r="I148" s="9">
        <v>1765</v>
      </c>
      <c r="K148" s="5" t="s">
        <v>414</v>
      </c>
      <c r="L148" s="5" t="str">
        <f t="shared" si="10"/>
        <v>57 29.65 N</v>
      </c>
      <c r="M148" s="5" t="str">
        <f t="shared" si="11"/>
        <v>136 53.66 W</v>
      </c>
    </row>
    <row r="149" spans="1:13" ht="13.5" customHeight="1">
      <c r="A149" s="9">
        <v>145</v>
      </c>
      <c r="B149" s="5" t="s">
        <v>415</v>
      </c>
      <c r="C149" s="5" t="s">
        <v>410</v>
      </c>
      <c r="D149" s="8" t="s">
        <v>130</v>
      </c>
      <c r="E149" s="6">
        <v>40671.44228009259</v>
      </c>
      <c r="F149" s="6">
        <v>40671.44228009259</v>
      </c>
      <c r="G149" s="7">
        <v>57.64948716666667</v>
      </c>
      <c r="H149" s="7">
        <v>137.03089183333333</v>
      </c>
      <c r="I149" s="9">
        <v>1530</v>
      </c>
      <c r="K149" s="5" t="s">
        <v>414</v>
      </c>
      <c r="L149" s="5" t="str">
        <f t="shared" si="10"/>
        <v>57 38.97 N</v>
      </c>
      <c r="M149" s="5" t="str">
        <f t="shared" si="11"/>
        <v>137 01.85 W</v>
      </c>
    </row>
    <row r="150" spans="1:13" ht="13.5" customHeight="1">
      <c r="A150" s="9">
        <v>146</v>
      </c>
      <c r="B150" s="5" t="s">
        <v>144</v>
      </c>
      <c r="C150" s="5" t="s">
        <v>433</v>
      </c>
      <c r="D150" s="8" t="s">
        <v>130</v>
      </c>
      <c r="E150" s="6">
        <v>40671.45931712963</v>
      </c>
      <c r="F150" s="6">
        <v>40671.45931712963</v>
      </c>
      <c r="G150" s="7">
        <v>57.641879833333334</v>
      </c>
      <c r="H150" s="7">
        <v>137.04704833333332</v>
      </c>
      <c r="I150" s="9">
        <v>1971</v>
      </c>
      <c r="K150" s="5" t="s">
        <v>414</v>
      </c>
      <c r="L150" s="5" t="str">
        <f t="shared" si="10"/>
        <v>57 38.51 N</v>
      </c>
      <c r="M150" s="5" t="str">
        <f t="shared" si="11"/>
        <v>137 02.82 W</v>
      </c>
    </row>
    <row r="151" spans="1:13" ht="13.5" customHeight="1">
      <c r="A151" s="9">
        <v>147</v>
      </c>
      <c r="B151" s="5" t="s">
        <v>415</v>
      </c>
      <c r="C151" s="5" t="s">
        <v>410</v>
      </c>
      <c r="D151" s="8" t="s">
        <v>131</v>
      </c>
      <c r="E151" s="6">
        <v>40671.52798611111</v>
      </c>
      <c r="F151" s="6">
        <v>40671.52798611111</v>
      </c>
      <c r="G151" s="7">
        <v>57.72998883333333</v>
      </c>
      <c r="H151" s="7">
        <v>136.76622466666666</v>
      </c>
      <c r="I151" s="9">
        <v>700</v>
      </c>
      <c r="K151" s="5" t="s">
        <v>414</v>
      </c>
      <c r="L151" s="5" t="str">
        <f t="shared" si="10"/>
        <v>57 43.80 N</v>
      </c>
      <c r="M151" s="5" t="str">
        <f t="shared" si="11"/>
        <v>136 45.97 W</v>
      </c>
    </row>
    <row r="152" spans="1:13" ht="13.5" customHeight="1">
      <c r="A152" s="9">
        <v>148</v>
      </c>
      <c r="B152" s="5" t="s">
        <v>143</v>
      </c>
      <c r="C152" s="5" t="s">
        <v>433</v>
      </c>
      <c r="D152" s="8" t="s">
        <v>131</v>
      </c>
      <c r="E152" s="6">
        <v>40671.54483796296</v>
      </c>
      <c r="F152" s="6">
        <v>40671.54483796296</v>
      </c>
      <c r="G152" s="7">
        <v>57.7289515</v>
      </c>
      <c r="H152" s="7">
        <v>136.77704983333334</v>
      </c>
      <c r="I152" s="9">
        <v>790</v>
      </c>
      <c r="K152" s="5" t="s">
        <v>414</v>
      </c>
      <c r="L152" s="5" t="str">
        <f t="shared" si="10"/>
        <v>57 43.74 N</v>
      </c>
      <c r="M152" s="5" t="str">
        <f t="shared" si="11"/>
        <v>136 46.62 W</v>
      </c>
    </row>
    <row r="153" spans="1:13" ht="13.5" customHeight="1">
      <c r="A153" s="9">
        <v>149</v>
      </c>
      <c r="B153" s="5" t="s">
        <v>415</v>
      </c>
      <c r="C153" s="5" t="s">
        <v>410</v>
      </c>
      <c r="D153" s="8" t="s">
        <v>132</v>
      </c>
      <c r="E153" s="6">
        <v>40671.59359953704</v>
      </c>
      <c r="F153" s="6">
        <v>40671.59359953704</v>
      </c>
      <c r="G153" s="7">
        <v>57.773724333333334</v>
      </c>
      <c r="H153" s="7">
        <v>136.62827633333333</v>
      </c>
      <c r="I153" s="9">
        <v>143</v>
      </c>
      <c r="K153" s="5" t="s">
        <v>414</v>
      </c>
      <c r="L153" s="5" t="str">
        <f t="shared" si="10"/>
        <v>57 46.42 N</v>
      </c>
      <c r="M153" s="5" t="str">
        <f t="shared" si="11"/>
        <v>136 37.70 W</v>
      </c>
    </row>
    <row r="154" spans="1:13" ht="13.5" customHeight="1">
      <c r="A154" s="9">
        <v>150</v>
      </c>
      <c r="B154" s="5" t="s">
        <v>142</v>
      </c>
      <c r="C154" s="5" t="s">
        <v>433</v>
      </c>
      <c r="D154" s="8" t="s">
        <v>132</v>
      </c>
      <c r="E154" s="6">
        <v>40671.60726851852</v>
      </c>
      <c r="F154" s="6">
        <v>40671.60726851852</v>
      </c>
      <c r="G154" s="7">
        <v>57.771818</v>
      </c>
      <c r="H154" s="7">
        <v>136.64190533333334</v>
      </c>
      <c r="I154" s="9">
        <v>134</v>
      </c>
      <c r="K154" s="5" t="s">
        <v>414</v>
      </c>
      <c r="L154" s="5" t="str">
        <f t="shared" si="10"/>
        <v>57 46.31 N</v>
      </c>
      <c r="M154" s="5" t="str">
        <f t="shared" si="11"/>
        <v>136 38.51 W</v>
      </c>
    </row>
    <row r="155" spans="1:13" ht="13.5" customHeight="1">
      <c r="A155" s="9">
        <v>151</v>
      </c>
      <c r="B155" s="5" t="s">
        <v>415</v>
      </c>
      <c r="C155" s="5" t="s">
        <v>410</v>
      </c>
      <c r="D155" s="8" t="s">
        <v>133</v>
      </c>
      <c r="E155" s="6">
        <v>40671.64653935185</v>
      </c>
      <c r="F155" s="6">
        <v>40671.64653935185</v>
      </c>
      <c r="G155" s="7">
        <v>57.80416266666667</v>
      </c>
      <c r="H155" s="7">
        <v>136.51696183333334</v>
      </c>
      <c r="I155" s="9">
        <v>96</v>
      </c>
      <c r="K155" s="5" t="s">
        <v>414</v>
      </c>
      <c r="L155" s="5" t="str">
        <f t="shared" si="10"/>
        <v>57 48.25 N</v>
      </c>
      <c r="M155" s="5" t="str">
        <f t="shared" si="11"/>
        <v>136 31.02 W</v>
      </c>
    </row>
    <row r="156" spans="1:13" ht="13.5" customHeight="1">
      <c r="A156" s="9">
        <v>152</v>
      </c>
      <c r="B156" s="5" t="s">
        <v>141</v>
      </c>
      <c r="C156" s="5" t="s">
        <v>433</v>
      </c>
      <c r="D156" s="8" t="s">
        <v>133</v>
      </c>
      <c r="E156" s="6">
        <v>40671.66032407407</v>
      </c>
      <c r="F156" s="6">
        <v>40671.66032407407</v>
      </c>
      <c r="G156" s="7">
        <v>57.802244333333334</v>
      </c>
      <c r="H156" s="7">
        <v>136.5401675</v>
      </c>
      <c r="I156" s="9">
        <v>103</v>
      </c>
      <c r="K156" s="5" t="s">
        <v>414</v>
      </c>
      <c r="L156" s="5" t="str">
        <f t="shared" si="10"/>
        <v>57 48.13 N</v>
      </c>
      <c r="M156" s="5" t="str">
        <f t="shared" si="11"/>
        <v>136 32.41 W</v>
      </c>
    </row>
    <row r="157" spans="1:13" ht="13.5" customHeight="1">
      <c r="A157" s="9">
        <v>153</v>
      </c>
      <c r="B157" s="5" t="s">
        <v>415</v>
      </c>
      <c r="C157" s="5" t="s">
        <v>410</v>
      </c>
      <c r="D157" s="8" t="s">
        <v>134</v>
      </c>
      <c r="E157" s="6">
        <v>40671.722719907404</v>
      </c>
      <c r="F157" s="6">
        <v>40671.722719907404</v>
      </c>
      <c r="G157" s="7">
        <v>57.951972</v>
      </c>
      <c r="H157" s="7">
        <v>136.656693</v>
      </c>
      <c r="I157" s="9">
        <v>103</v>
      </c>
      <c r="K157" s="5" t="s">
        <v>414</v>
      </c>
      <c r="L157" s="5" t="str">
        <f t="shared" si="10"/>
        <v>57 57.12 N</v>
      </c>
      <c r="M157" s="5" t="str">
        <f t="shared" si="11"/>
        <v>136 39.40 W</v>
      </c>
    </row>
    <row r="158" spans="1:13" ht="13.5" customHeight="1">
      <c r="A158" s="9">
        <v>154</v>
      </c>
      <c r="B158" s="5" t="s">
        <v>138</v>
      </c>
      <c r="C158" s="5" t="s">
        <v>433</v>
      </c>
      <c r="D158" s="8" t="s">
        <v>134</v>
      </c>
      <c r="E158" s="6">
        <v>40671.75040509259</v>
      </c>
      <c r="F158" s="6">
        <v>40671.75040509259</v>
      </c>
      <c r="G158" s="7">
        <v>57.949836833333336</v>
      </c>
      <c r="H158" s="7">
        <v>136.66988366666666</v>
      </c>
      <c r="I158" s="9">
        <v>103</v>
      </c>
      <c r="K158" s="5" t="s">
        <v>382</v>
      </c>
      <c r="L158" s="5" t="str">
        <f t="shared" si="10"/>
        <v>57 56.99 N</v>
      </c>
      <c r="M158" s="5" t="str">
        <f t="shared" si="11"/>
        <v>136 40.19 W</v>
      </c>
    </row>
    <row r="159" spans="1:13" ht="13.5" customHeight="1">
      <c r="A159" s="9">
        <v>155</v>
      </c>
      <c r="B159" s="5" t="s">
        <v>140</v>
      </c>
      <c r="C159" s="5" t="s">
        <v>433</v>
      </c>
      <c r="D159" s="8" t="s">
        <v>134</v>
      </c>
      <c r="E159" s="6">
        <v>40671.75996527778</v>
      </c>
      <c r="F159" s="6">
        <v>40671.75996527778</v>
      </c>
      <c r="G159" s="7">
        <v>57.94947</v>
      </c>
      <c r="H159" s="7">
        <v>136.67559566666668</v>
      </c>
      <c r="I159" s="9">
        <v>112</v>
      </c>
      <c r="K159" s="5" t="s">
        <v>382</v>
      </c>
      <c r="L159" s="5" t="str">
        <f t="shared" si="10"/>
        <v>57 56.97 N</v>
      </c>
      <c r="M159" s="5" t="str">
        <f t="shared" si="11"/>
        <v>136 40.54 W</v>
      </c>
    </row>
    <row r="160" spans="1:13" ht="13.5" customHeight="1">
      <c r="A160" s="9">
        <v>156</v>
      </c>
      <c r="B160" s="5" t="s">
        <v>415</v>
      </c>
      <c r="C160" s="5" t="s">
        <v>410</v>
      </c>
      <c r="D160" s="8" t="s">
        <v>135</v>
      </c>
      <c r="E160" s="6">
        <v>40671.792708333334</v>
      </c>
      <c r="F160" s="6">
        <v>40671.792708333334</v>
      </c>
      <c r="G160" s="7">
        <v>57.9168825</v>
      </c>
      <c r="H160" s="7">
        <v>136.7864835</v>
      </c>
      <c r="I160" s="9">
        <v>152</v>
      </c>
      <c r="J160" s="8" t="s">
        <v>136</v>
      </c>
      <c r="K160" s="5" t="s">
        <v>414</v>
      </c>
      <c r="L160" s="5" t="str">
        <f>IF(G160="","",TEXT(INT(G160),"00")&amp;" "&amp;TEXT((G160-INT(G160))*60,"00.00")&amp;" N")</f>
        <v>57 55.01 N</v>
      </c>
      <c r="M160" s="5" t="str">
        <f>IF(H160="","",TEXT(INT(H160),"00")&amp;" "&amp;TEXT((H160-INT(H160))*60,"00.00")&amp;" W")</f>
        <v>136 47.19 W</v>
      </c>
    </row>
    <row r="161" spans="1:13" ht="13.5" customHeight="1">
      <c r="A161" s="9">
        <v>157</v>
      </c>
      <c r="B161" s="5" t="s">
        <v>139</v>
      </c>
      <c r="C161" s="5" t="s">
        <v>433</v>
      </c>
      <c r="D161" s="8" t="s">
        <v>135</v>
      </c>
      <c r="E161" s="6">
        <v>40671.80798611111</v>
      </c>
      <c r="F161" s="6">
        <v>40671.80798611111</v>
      </c>
      <c r="G161" s="7">
        <v>57.91566666666667</v>
      </c>
      <c r="H161" s="7">
        <v>136.7995</v>
      </c>
      <c r="I161" s="9">
        <v>157</v>
      </c>
      <c r="K161" s="5" t="s">
        <v>382</v>
      </c>
      <c r="L161" s="5" t="str">
        <f>IF(G161="","",TEXT(INT(G161),"00")&amp;" "&amp;TEXT((G161-INT(G161))*60,"00.00")&amp;" N")</f>
        <v>57 54.94 N</v>
      </c>
      <c r="M161" s="5" t="str">
        <f>IF(H161="","",TEXT(INT(H161),"00")&amp;" "&amp;TEXT((H161-INT(H161))*60,"00.00")&amp;" W")</f>
        <v>136 47.97 W</v>
      </c>
    </row>
    <row r="162" spans="1:13" ht="13.5" customHeight="1">
      <c r="A162" s="9">
        <v>158</v>
      </c>
      <c r="B162" s="5" t="s">
        <v>137</v>
      </c>
      <c r="C162" s="5" t="s">
        <v>433</v>
      </c>
      <c r="D162" s="8" t="s">
        <v>135</v>
      </c>
      <c r="E162" s="6">
        <v>40671.82863425926</v>
      </c>
      <c r="F162" s="6">
        <v>40671.82863425926</v>
      </c>
      <c r="G162" s="7">
        <v>57.91273533333333</v>
      </c>
      <c r="H162" s="7">
        <v>136.80556516666667</v>
      </c>
      <c r="I162" s="9">
        <v>157</v>
      </c>
      <c r="K162" s="5" t="s">
        <v>414</v>
      </c>
      <c r="L162" s="5" t="str">
        <f t="shared" si="10"/>
        <v>57 54.76 N</v>
      </c>
      <c r="M162" s="5" t="str">
        <f t="shared" si="11"/>
        <v>136 48.33 W</v>
      </c>
    </row>
    <row r="163" spans="1:13" ht="13.5" customHeight="1">
      <c r="A163" s="9">
        <v>159</v>
      </c>
      <c r="B163" s="5" t="s">
        <v>415</v>
      </c>
      <c r="C163" s="5" t="s">
        <v>410</v>
      </c>
      <c r="D163" s="8" t="s">
        <v>147</v>
      </c>
      <c r="E163" s="6">
        <v>40671.85704861111</v>
      </c>
      <c r="F163" s="6">
        <v>40671.85704861111</v>
      </c>
      <c r="G163" s="7">
        <v>57.880094166666666</v>
      </c>
      <c r="H163" s="7">
        <v>136.9077225</v>
      </c>
      <c r="I163" s="9">
        <v>460</v>
      </c>
      <c r="J163" s="8" t="s">
        <v>148</v>
      </c>
      <c r="K163" s="5" t="s">
        <v>414</v>
      </c>
      <c r="L163" s="5" t="str">
        <f t="shared" si="10"/>
        <v>57 52.81 N</v>
      </c>
      <c r="M163" s="5" t="str">
        <f t="shared" si="11"/>
        <v>136 54.46 W</v>
      </c>
    </row>
    <row r="164" spans="1:13" ht="13.5" customHeight="1">
      <c r="A164" s="9">
        <v>160</v>
      </c>
      <c r="B164" s="5" t="s">
        <v>149</v>
      </c>
      <c r="C164" s="5" t="s">
        <v>410</v>
      </c>
      <c r="D164" s="8" t="s">
        <v>147</v>
      </c>
      <c r="E164" s="6">
        <v>40671.872766203705</v>
      </c>
      <c r="F164" s="6">
        <v>40671.872766203705</v>
      </c>
      <c r="G164" s="7">
        <v>57.87655816666667</v>
      </c>
      <c r="H164" s="7">
        <v>136.91707833333334</v>
      </c>
      <c r="I164" s="9">
        <v>460</v>
      </c>
      <c r="K164" s="5" t="s">
        <v>382</v>
      </c>
      <c r="L164" s="5" t="str">
        <f t="shared" si="10"/>
        <v>57 52.59 N</v>
      </c>
      <c r="M164" s="5" t="str">
        <f t="shared" si="11"/>
        <v>136 55.02 W</v>
      </c>
    </row>
    <row r="165" spans="1:13" ht="13.5" customHeight="1">
      <c r="A165" s="9">
        <v>161</v>
      </c>
      <c r="B165" s="5" t="s">
        <v>149</v>
      </c>
      <c r="C165" s="5" t="s">
        <v>433</v>
      </c>
      <c r="D165" s="8" t="s">
        <v>147</v>
      </c>
      <c r="E165" s="6">
        <v>40671.881944444445</v>
      </c>
      <c r="F165" s="6">
        <v>40671.881944444445</v>
      </c>
      <c r="G165" s="7">
        <v>57.87655783333334</v>
      </c>
      <c r="H165" s="7">
        <v>136.91709766666668</v>
      </c>
      <c r="I165" s="9">
        <v>460</v>
      </c>
      <c r="K165" s="5" t="s">
        <v>382</v>
      </c>
      <c r="L165" s="5" t="str">
        <f t="shared" si="10"/>
        <v>57 52.59 N</v>
      </c>
      <c r="M165" s="5" t="str">
        <f t="shared" si="11"/>
        <v>136 55.03 W</v>
      </c>
    </row>
    <row r="166" spans="1:13" ht="13.5" customHeight="1">
      <c r="A166" s="9">
        <v>162</v>
      </c>
      <c r="B166" s="5" t="s">
        <v>150</v>
      </c>
      <c r="C166" s="5" t="s">
        <v>410</v>
      </c>
      <c r="D166" s="8" t="s">
        <v>147</v>
      </c>
      <c r="E166" s="6">
        <v>40671.8981712963</v>
      </c>
      <c r="F166" s="6">
        <v>40671.8981712963</v>
      </c>
      <c r="G166" s="7">
        <v>57.875408</v>
      </c>
      <c r="H166" s="7">
        <v>136.91782033333334</v>
      </c>
      <c r="I166" s="9">
        <v>460</v>
      </c>
      <c r="K166" s="5" t="s">
        <v>414</v>
      </c>
      <c r="L166" s="5" t="str">
        <f t="shared" si="10"/>
        <v>57 52.52 N</v>
      </c>
      <c r="M166" s="5" t="str">
        <f t="shared" si="11"/>
        <v>136 55.07 W</v>
      </c>
    </row>
    <row r="167" spans="1:13" ht="13.5" customHeight="1">
      <c r="A167" s="9">
        <v>163</v>
      </c>
      <c r="B167" s="5" t="s">
        <v>150</v>
      </c>
      <c r="C167" s="5" t="s">
        <v>433</v>
      </c>
      <c r="D167" s="8" t="s">
        <v>147</v>
      </c>
      <c r="E167" s="6">
        <v>40671.902592592596</v>
      </c>
      <c r="F167" s="6">
        <v>40671.902592592596</v>
      </c>
      <c r="G167" s="7">
        <v>57.8733925</v>
      </c>
      <c r="H167" s="7">
        <v>136.91891666666666</v>
      </c>
      <c r="I167" s="9">
        <v>460</v>
      </c>
      <c r="K167" s="5" t="s">
        <v>414</v>
      </c>
      <c r="L167" s="5" t="str">
        <f t="shared" si="10"/>
        <v>57 52.40 N</v>
      </c>
      <c r="M167" s="5" t="str">
        <f t="shared" si="11"/>
        <v>136 55.13 W</v>
      </c>
    </row>
    <row r="168" spans="1:13" ht="13.5" customHeight="1">
      <c r="A168" s="9">
        <v>164</v>
      </c>
      <c r="B168" s="5" t="s">
        <v>415</v>
      </c>
      <c r="C168" s="5" t="s">
        <v>410</v>
      </c>
      <c r="D168" s="8" t="s">
        <v>151</v>
      </c>
      <c r="E168" s="6">
        <v>40671.95953703704</v>
      </c>
      <c r="F168" s="6">
        <v>40671.95953703704</v>
      </c>
      <c r="G168" s="7">
        <v>57.79649833333333</v>
      </c>
      <c r="H168" s="7">
        <v>137.176959</v>
      </c>
      <c r="I168" s="9">
        <v>233</v>
      </c>
      <c r="J168" s="8" t="s">
        <v>152</v>
      </c>
      <c r="K168" s="5" t="s">
        <v>414</v>
      </c>
      <c r="L168" s="5" t="str">
        <f t="shared" si="10"/>
        <v>57 47.79 N</v>
      </c>
      <c r="M168" s="5" t="str">
        <f t="shared" si="11"/>
        <v>137 10.62 W</v>
      </c>
    </row>
    <row r="169" spans="1:13" ht="13.5" customHeight="1">
      <c r="A169" s="9">
        <v>165</v>
      </c>
      <c r="B169" s="5" t="s">
        <v>153</v>
      </c>
      <c r="C169" s="5" t="s">
        <v>410</v>
      </c>
      <c r="D169" s="8" t="s">
        <v>151</v>
      </c>
      <c r="E169" s="6">
        <v>40671.97068287037</v>
      </c>
      <c r="F169" s="6">
        <v>40671.97068287037</v>
      </c>
      <c r="G169" s="7">
        <v>57.79372766666667</v>
      </c>
      <c r="H169" s="7">
        <v>137.18413283333334</v>
      </c>
      <c r="I169" s="9">
        <v>240</v>
      </c>
      <c r="K169" s="5" t="s">
        <v>382</v>
      </c>
      <c r="L169" s="5" t="str">
        <f t="shared" si="10"/>
        <v>57 47.62 N</v>
      </c>
      <c r="M169" s="5" t="str">
        <f t="shared" si="11"/>
        <v>137 11.05 W</v>
      </c>
    </row>
    <row r="170" spans="1:13" ht="13.5" customHeight="1">
      <c r="A170" s="9">
        <v>166</v>
      </c>
      <c r="B170" s="5" t="s">
        <v>154</v>
      </c>
      <c r="C170" s="5" t="s">
        <v>433</v>
      </c>
      <c r="D170" s="8" t="s">
        <v>151</v>
      </c>
      <c r="E170" s="6">
        <v>40671.999918981484</v>
      </c>
      <c r="F170" s="6">
        <v>40671.999918981484</v>
      </c>
      <c r="G170" s="7">
        <v>57.792290666666666</v>
      </c>
      <c r="H170" s="7">
        <v>137.174725</v>
      </c>
      <c r="I170" s="9">
        <v>266</v>
      </c>
      <c r="K170" s="5" t="s">
        <v>414</v>
      </c>
      <c r="L170" s="5" t="str">
        <f t="shared" si="10"/>
        <v>57 47.54 N</v>
      </c>
      <c r="M170" s="5" t="str">
        <f t="shared" si="11"/>
        <v>137 10.48 W</v>
      </c>
    </row>
    <row r="171" spans="1:13" ht="13.5" customHeight="1">
      <c r="A171" s="9">
        <v>167</v>
      </c>
      <c r="B171" s="5" t="s">
        <v>415</v>
      </c>
      <c r="C171" s="5" t="s">
        <v>410</v>
      </c>
      <c r="D171" s="8" t="s">
        <v>157</v>
      </c>
      <c r="E171" s="6">
        <v>40672.07266203704</v>
      </c>
      <c r="F171" s="6">
        <v>40672.07266203704</v>
      </c>
      <c r="G171" s="7">
        <v>57.944514833333336</v>
      </c>
      <c r="H171" s="7">
        <v>137.3613495</v>
      </c>
      <c r="I171" s="9">
        <v>170</v>
      </c>
      <c r="J171" s="8" t="s">
        <v>155</v>
      </c>
      <c r="K171" s="5" t="s">
        <v>414</v>
      </c>
      <c r="L171" s="5" t="str">
        <f t="shared" si="10"/>
        <v>57 56.67 N</v>
      </c>
      <c r="M171" s="5" t="str">
        <f t="shared" si="11"/>
        <v>137 21.68 W</v>
      </c>
    </row>
    <row r="172" spans="1:13" ht="13.5" customHeight="1">
      <c r="A172" s="9">
        <v>168</v>
      </c>
      <c r="B172" s="5" t="s">
        <v>156</v>
      </c>
      <c r="C172" s="5" t="s">
        <v>433</v>
      </c>
      <c r="D172" s="8" t="s">
        <v>157</v>
      </c>
      <c r="E172" s="6">
        <v>40672.08516203704</v>
      </c>
      <c r="F172" s="6">
        <v>40672.08516203704</v>
      </c>
      <c r="G172" s="7">
        <v>57.935833333333335</v>
      </c>
      <c r="H172" s="7">
        <v>137.3645</v>
      </c>
      <c r="I172" s="9">
        <v>170</v>
      </c>
      <c r="K172" s="5" t="s">
        <v>382</v>
      </c>
      <c r="L172" s="5" t="str">
        <f>IF(G172="","",TEXT(INT(G172),"00")&amp;" "&amp;TEXT((G172-INT(G172))*60,"00.00")&amp;" N")</f>
        <v>57 56.15 N</v>
      </c>
      <c r="M172" s="5" t="str">
        <f>IF(H172="","",TEXT(INT(H172),"00")&amp;" "&amp;TEXT((H172-INT(H172))*60,"00.00")&amp;" W")</f>
        <v>137 21.87 W</v>
      </c>
    </row>
    <row r="173" spans="1:13" ht="13.5" customHeight="1">
      <c r="A173" s="9">
        <v>169</v>
      </c>
      <c r="B173" s="5" t="s">
        <v>160</v>
      </c>
      <c r="C173" s="5" t="s">
        <v>410</v>
      </c>
      <c r="D173" s="8" t="s">
        <v>157</v>
      </c>
      <c r="E173" s="6">
        <v>40672.106840277775</v>
      </c>
      <c r="F173" s="6">
        <v>40672.106840277775</v>
      </c>
      <c r="G173" s="7">
        <v>57.93242383333333</v>
      </c>
      <c r="H173" s="7">
        <v>137.37238583333334</v>
      </c>
      <c r="I173" s="9">
        <v>168</v>
      </c>
      <c r="K173" s="5" t="s">
        <v>414</v>
      </c>
      <c r="L173" s="5" t="str">
        <f t="shared" si="10"/>
        <v>57 55.95 N</v>
      </c>
      <c r="M173" s="5" t="str">
        <f t="shared" si="11"/>
        <v>137 22.34 W</v>
      </c>
    </row>
    <row r="174" spans="1:13" ht="13.5" customHeight="1">
      <c r="A174" s="9">
        <v>170</v>
      </c>
      <c r="B174" s="5" t="s">
        <v>415</v>
      </c>
      <c r="C174" s="5" t="s">
        <v>410</v>
      </c>
      <c r="D174" s="8" t="s">
        <v>161</v>
      </c>
      <c r="E174" s="6">
        <v>40672.15494212963</v>
      </c>
      <c r="F174" s="6">
        <v>40672.15494212963</v>
      </c>
      <c r="G174" s="7">
        <v>57.919099333333335</v>
      </c>
      <c r="H174" s="7">
        <v>137.20932333333334</v>
      </c>
      <c r="I174" s="9">
        <v>341</v>
      </c>
      <c r="J174" s="8" t="s">
        <v>162</v>
      </c>
      <c r="K174" s="5" t="s">
        <v>414</v>
      </c>
      <c r="L174" s="5" t="str">
        <f t="shared" si="10"/>
        <v>57 55.15 N</v>
      </c>
      <c r="M174" s="5" t="str">
        <f t="shared" si="11"/>
        <v>137 12.56 W</v>
      </c>
    </row>
    <row r="175" spans="1:13" ht="13.5" customHeight="1">
      <c r="A175" s="9">
        <v>171</v>
      </c>
      <c r="B175" s="5" t="s">
        <v>163</v>
      </c>
      <c r="C175" s="5" t="s">
        <v>410</v>
      </c>
      <c r="D175" s="8" t="s">
        <v>161</v>
      </c>
      <c r="E175" s="6">
        <v>40672.16799768519</v>
      </c>
      <c r="F175" s="6">
        <v>40672.16799768519</v>
      </c>
      <c r="G175" s="7">
        <v>57.9154645</v>
      </c>
      <c r="H175" s="7">
        <v>137.22448366666666</v>
      </c>
      <c r="I175" s="9">
        <v>341</v>
      </c>
      <c r="K175" s="5" t="s">
        <v>382</v>
      </c>
      <c r="L175" s="5" t="str">
        <f t="shared" si="10"/>
        <v>57 54.93 N</v>
      </c>
      <c r="M175" s="5" t="str">
        <f t="shared" si="11"/>
        <v>137 13.47 W</v>
      </c>
    </row>
    <row r="176" spans="1:13" ht="13.5" customHeight="1">
      <c r="A176" s="9">
        <v>172</v>
      </c>
      <c r="B176" s="5" t="s">
        <v>164</v>
      </c>
      <c r="C176" s="5" t="s">
        <v>433</v>
      </c>
      <c r="D176" s="8" t="s">
        <v>161</v>
      </c>
      <c r="E176" s="6">
        <v>40672.194247685184</v>
      </c>
      <c r="F176" s="6">
        <v>40672.194247685184</v>
      </c>
      <c r="G176" s="7">
        <v>57.91134533333334</v>
      </c>
      <c r="H176" s="7">
        <v>137.23336816666668</v>
      </c>
      <c r="I176" s="9">
        <v>270</v>
      </c>
      <c r="K176" s="5" t="s">
        <v>414</v>
      </c>
      <c r="L176" s="5" t="str">
        <f t="shared" si="10"/>
        <v>57 54.68 N</v>
      </c>
      <c r="M176" s="5" t="str">
        <f t="shared" si="11"/>
        <v>137 14.00 W</v>
      </c>
    </row>
    <row r="177" spans="1:13" ht="13.5" customHeight="1">
      <c r="A177" s="9">
        <v>173</v>
      </c>
      <c r="B177" s="5" t="s">
        <v>415</v>
      </c>
      <c r="C177" s="5" t="s">
        <v>410</v>
      </c>
      <c r="D177" s="8" t="s">
        <v>165</v>
      </c>
      <c r="E177" s="6">
        <v>40672.26186342593</v>
      </c>
      <c r="F177" s="6">
        <v>40672.26186342593</v>
      </c>
      <c r="G177" s="7">
        <v>57.906267166666666</v>
      </c>
      <c r="H177" s="7">
        <v>137.03173033333334</v>
      </c>
      <c r="I177" s="9">
        <v>442</v>
      </c>
      <c r="J177" s="8" t="s">
        <v>166</v>
      </c>
      <c r="K177" s="5" t="s">
        <v>414</v>
      </c>
      <c r="L177" s="5" t="str">
        <f t="shared" si="10"/>
        <v>57 54.38 N</v>
      </c>
      <c r="M177" s="5" t="str">
        <f t="shared" si="11"/>
        <v>137 01.90 W</v>
      </c>
    </row>
    <row r="178" spans="1:13" ht="13.5" customHeight="1">
      <c r="A178" s="9">
        <v>174</v>
      </c>
      <c r="B178" s="5" t="s">
        <v>167</v>
      </c>
      <c r="C178" s="5" t="s">
        <v>410</v>
      </c>
      <c r="D178" s="8" t="s">
        <v>165</v>
      </c>
      <c r="E178" s="6">
        <v>40672.27512731482</v>
      </c>
      <c r="F178" s="6">
        <v>40672.27512731482</v>
      </c>
      <c r="G178" s="7">
        <v>57.911325166666664</v>
      </c>
      <c r="H178" s="7">
        <v>137.02502733333333</v>
      </c>
      <c r="I178" s="9">
        <v>443</v>
      </c>
      <c r="K178" s="5" t="s">
        <v>382</v>
      </c>
      <c r="L178" s="5" t="str">
        <f t="shared" si="10"/>
        <v>57 54.68 N</v>
      </c>
      <c r="M178" s="5" t="str">
        <f t="shared" si="11"/>
        <v>137 01.50 W</v>
      </c>
    </row>
    <row r="179" spans="1:13" ht="13.5" customHeight="1">
      <c r="A179" s="9">
        <v>175</v>
      </c>
      <c r="B179" s="5" t="s">
        <v>164</v>
      </c>
      <c r="C179" s="5" t="s">
        <v>433</v>
      </c>
      <c r="D179" s="8" t="s">
        <v>165</v>
      </c>
      <c r="E179" s="6">
        <v>40672.30658564815</v>
      </c>
      <c r="F179" s="6">
        <v>40672.30658564815</v>
      </c>
      <c r="G179" s="7">
        <v>57.909223833333336</v>
      </c>
      <c r="H179" s="7">
        <v>137.01626266666668</v>
      </c>
      <c r="I179" s="9">
        <v>443</v>
      </c>
      <c r="K179" s="5" t="s">
        <v>414</v>
      </c>
      <c r="L179" s="5" t="str">
        <f t="shared" si="10"/>
        <v>57 54.55 N</v>
      </c>
      <c r="M179" s="5" t="str">
        <f t="shared" si="11"/>
        <v>137 00.98 W</v>
      </c>
    </row>
    <row r="180" spans="1:13" ht="13.5" customHeight="1">
      <c r="A180" s="9">
        <v>176</v>
      </c>
      <c r="B180" s="5" t="s">
        <v>422</v>
      </c>
      <c r="C180" s="5" t="s">
        <v>433</v>
      </c>
      <c r="D180" s="8" t="s">
        <v>165</v>
      </c>
      <c r="E180" s="6">
        <v>40672.36305555556</v>
      </c>
      <c r="F180" s="6">
        <v>40672.36305555556</v>
      </c>
      <c r="G180" s="7">
        <v>57.89832033333333</v>
      </c>
      <c r="H180" s="7">
        <v>137.03750616666667</v>
      </c>
      <c r="I180" s="9">
        <v>443</v>
      </c>
      <c r="J180" s="8" t="s">
        <v>168</v>
      </c>
      <c r="K180" s="5" t="s">
        <v>414</v>
      </c>
      <c r="L180" s="5" t="str">
        <f t="shared" si="10"/>
        <v>57 53.90 N</v>
      </c>
      <c r="M180" s="5" t="str">
        <f t="shared" si="11"/>
        <v>137 02.25 W</v>
      </c>
    </row>
    <row r="181" spans="1:13" ht="13.5" customHeight="1">
      <c r="A181" s="9">
        <v>177</v>
      </c>
      <c r="B181" s="5" t="s">
        <v>422</v>
      </c>
      <c r="C181" s="5" t="s">
        <v>433</v>
      </c>
      <c r="D181" s="8" t="s">
        <v>165</v>
      </c>
      <c r="E181" s="6">
        <v>40672.365648148145</v>
      </c>
      <c r="F181" s="6">
        <v>40672.365648148145</v>
      </c>
      <c r="G181" s="7">
        <v>57.89728133333333</v>
      </c>
      <c r="H181" s="7">
        <v>137.03764083333334</v>
      </c>
      <c r="I181" s="9">
        <v>443</v>
      </c>
      <c r="J181" s="8" t="s">
        <v>169</v>
      </c>
      <c r="K181" s="5" t="s">
        <v>414</v>
      </c>
      <c r="L181" s="5" t="str">
        <f t="shared" si="10"/>
        <v>57 53.84 N</v>
      </c>
      <c r="M181" s="5" t="str">
        <f t="shared" si="11"/>
        <v>137 02.26 W</v>
      </c>
    </row>
    <row r="182" spans="1:13" ht="13.5" customHeight="1">
      <c r="A182" s="9">
        <v>178</v>
      </c>
      <c r="B182" s="5" t="s">
        <v>422</v>
      </c>
      <c r="C182" s="5" t="s">
        <v>433</v>
      </c>
      <c r="D182" s="8" t="s">
        <v>165</v>
      </c>
      <c r="E182" s="6">
        <v>40672.36813657408</v>
      </c>
      <c r="F182" s="6">
        <v>40672.36813657408</v>
      </c>
      <c r="G182" s="7">
        <v>57.8963005</v>
      </c>
      <c r="H182" s="7">
        <v>137.0377655</v>
      </c>
      <c r="I182" s="9">
        <v>443</v>
      </c>
      <c r="J182" s="8" t="s">
        <v>170</v>
      </c>
      <c r="K182" s="5" t="s">
        <v>414</v>
      </c>
      <c r="L182" s="5" t="str">
        <f t="shared" si="10"/>
        <v>57 53.78 N</v>
      </c>
      <c r="M182" s="5" t="str">
        <f t="shared" si="11"/>
        <v>137 02.27 W</v>
      </c>
    </row>
    <row r="183" spans="1:13" ht="13.5" customHeight="1">
      <c r="A183" s="9">
        <v>179</v>
      </c>
      <c r="B183" s="5" t="s">
        <v>422</v>
      </c>
      <c r="C183" s="5" t="s">
        <v>433</v>
      </c>
      <c r="D183" s="8" t="s">
        <v>165</v>
      </c>
      <c r="E183" s="6">
        <v>40672.37065972222</v>
      </c>
      <c r="F183" s="6">
        <v>40672.37065972222</v>
      </c>
      <c r="G183" s="7">
        <v>57.89530883333333</v>
      </c>
      <c r="H183" s="7">
        <v>137.03790316666667</v>
      </c>
      <c r="I183" s="9">
        <v>443</v>
      </c>
      <c r="J183" s="8" t="s">
        <v>171</v>
      </c>
      <c r="K183" s="5" t="s">
        <v>414</v>
      </c>
      <c r="L183" s="5" t="str">
        <f t="shared" si="10"/>
        <v>57 53.72 N</v>
      </c>
      <c r="M183" s="5" t="str">
        <f t="shared" si="11"/>
        <v>137 02.27 W</v>
      </c>
    </row>
    <row r="184" spans="1:13" ht="13.5" customHeight="1">
      <c r="A184" s="9">
        <v>180</v>
      </c>
      <c r="B184" s="5" t="s">
        <v>422</v>
      </c>
      <c r="C184" s="5" t="s">
        <v>433</v>
      </c>
      <c r="D184" s="8" t="s">
        <v>165</v>
      </c>
      <c r="E184" s="6">
        <v>40672.37168981481</v>
      </c>
      <c r="F184" s="6">
        <v>40672.37168981481</v>
      </c>
      <c r="G184" s="7">
        <v>57.89489233333333</v>
      </c>
      <c r="H184" s="7">
        <v>137.03795</v>
      </c>
      <c r="I184" s="9">
        <v>443</v>
      </c>
      <c r="J184" s="8" t="s">
        <v>172</v>
      </c>
      <c r="K184" s="5" t="s">
        <v>414</v>
      </c>
      <c r="L184" s="5" t="str">
        <f t="shared" si="10"/>
        <v>57 53.69 N</v>
      </c>
      <c r="M184" s="5" t="str">
        <f t="shared" si="11"/>
        <v>137 02.28 W</v>
      </c>
    </row>
    <row r="185" spans="1:13" ht="13.5" customHeight="1">
      <c r="A185" s="9">
        <v>181</v>
      </c>
      <c r="B185" s="5" t="s">
        <v>422</v>
      </c>
      <c r="C185" s="5" t="s">
        <v>433</v>
      </c>
      <c r="D185" s="8" t="s">
        <v>165</v>
      </c>
      <c r="E185" s="6">
        <v>40672.37293981481</v>
      </c>
      <c r="F185" s="6">
        <v>40672.37293981481</v>
      </c>
      <c r="G185" s="7">
        <v>57.8943765</v>
      </c>
      <c r="H185" s="7">
        <v>137.03799333333333</v>
      </c>
      <c r="I185" s="9">
        <v>443</v>
      </c>
      <c r="J185" s="8" t="s">
        <v>173</v>
      </c>
      <c r="K185" s="5" t="s">
        <v>414</v>
      </c>
      <c r="L185" s="5" t="str">
        <f t="shared" si="10"/>
        <v>57 53.66 N</v>
      </c>
      <c r="M185" s="5" t="str">
        <f t="shared" si="11"/>
        <v>137 02.28 W</v>
      </c>
    </row>
    <row r="186" spans="1:13" ht="13.5" customHeight="1">
      <c r="A186" s="9">
        <v>182</v>
      </c>
      <c r="B186" s="5" t="s">
        <v>422</v>
      </c>
      <c r="C186" s="5" t="s">
        <v>433</v>
      </c>
      <c r="D186" s="8" t="s">
        <v>165</v>
      </c>
      <c r="E186" s="6">
        <v>40672.37446759259</v>
      </c>
      <c r="F186" s="6">
        <v>40672.37446759259</v>
      </c>
      <c r="G186" s="7">
        <v>57.89373633333334</v>
      </c>
      <c r="H186" s="7">
        <v>137.03804783333334</v>
      </c>
      <c r="I186" s="9">
        <v>443</v>
      </c>
      <c r="J186" s="8" t="s">
        <v>174</v>
      </c>
      <c r="K186" s="5" t="s">
        <v>414</v>
      </c>
      <c r="L186" s="5" t="str">
        <f t="shared" si="10"/>
        <v>57 53.62 N</v>
      </c>
      <c r="M186" s="5" t="str">
        <f t="shared" si="11"/>
        <v>137 02.28 W</v>
      </c>
    </row>
    <row r="187" spans="1:13" ht="13.5" customHeight="1">
      <c r="A187" s="9">
        <v>183</v>
      </c>
      <c r="B187" s="5" t="s">
        <v>422</v>
      </c>
      <c r="C187" s="5" t="s">
        <v>433</v>
      </c>
      <c r="D187" s="8" t="s">
        <v>165</v>
      </c>
      <c r="E187" s="6">
        <v>40672.37637731482</v>
      </c>
      <c r="F187" s="6">
        <v>40672.37637731482</v>
      </c>
      <c r="G187" s="7">
        <v>57.892918</v>
      </c>
      <c r="H187" s="7">
        <v>137.03814333333332</v>
      </c>
      <c r="I187" s="9">
        <v>443</v>
      </c>
      <c r="J187" s="8" t="s">
        <v>175</v>
      </c>
      <c r="K187" s="5" t="s">
        <v>414</v>
      </c>
      <c r="L187" s="5" t="str">
        <f t="shared" si="10"/>
        <v>57 53.58 N</v>
      </c>
      <c r="M187" s="5" t="str">
        <f t="shared" si="11"/>
        <v>137 02.29 W</v>
      </c>
    </row>
    <row r="188" spans="1:13" ht="13.5" customHeight="1">
      <c r="A188" s="9">
        <v>184</v>
      </c>
      <c r="B188" s="5" t="s">
        <v>422</v>
      </c>
      <c r="C188" s="5" t="s">
        <v>433</v>
      </c>
      <c r="D188" s="8" t="s">
        <v>165</v>
      </c>
      <c r="E188" s="6">
        <v>40672.378275462965</v>
      </c>
      <c r="F188" s="6">
        <v>40672.378275462965</v>
      </c>
      <c r="G188" s="7">
        <v>57.8920495</v>
      </c>
      <c r="H188" s="7">
        <v>137.038273</v>
      </c>
      <c r="I188" s="9">
        <v>443</v>
      </c>
      <c r="J188" s="8" t="s">
        <v>396</v>
      </c>
      <c r="K188" s="5" t="s">
        <v>414</v>
      </c>
      <c r="L188" s="5" t="str">
        <f t="shared" si="10"/>
        <v>57 53.52 N</v>
      </c>
      <c r="M188" s="5" t="str">
        <f t="shared" si="11"/>
        <v>137 02.30 W</v>
      </c>
    </row>
    <row r="189" spans="1:13" ht="13.5" customHeight="1">
      <c r="A189" s="9">
        <v>185</v>
      </c>
      <c r="B189" s="5" t="s">
        <v>176</v>
      </c>
      <c r="C189" s="5" t="s">
        <v>410</v>
      </c>
      <c r="D189" s="8" t="s">
        <v>177</v>
      </c>
      <c r="E189" s="6">
        <v>40672.41506944445</v>
      </c>
      <c r="F189" s="6">
        <v>40672.41506944445</v>
      </c>
      <c r="G189" s="7">
        <v>57.87654783333333</v>
      </c>
      <c r="H189" s="7">
        <v>136.9271545</v>
      </c>
      <c r="I189" s="9">
        <v>458</v>
      </c>
      <c r="K189" s="5" t="s">
        <v>382</v>
      </c>
      <c r="L189" s="5" t="str">
        <f t="shared" si="10"/>
        <v>57 52.59 N</v>
      </c>
      <c r="M189" s="5" t="str">
        <f t="shared" si="11"/>
        <v>136 55.63 W</v>
      </c>
    </row>
    <row r="190" spans="1:13" ht="13.5" customHeight="1">
      <c r="A190" s="9">
        <v>186</v>
      </c>
      <c r="B190" s="5" t="s">
        <v>176</v>
      </c>
      <c r="C190" s="5" t="s">
        <v>433</v>
      </c>
      <c r="D190" s="8" t="s">
        <v>177</v>
      </c>
      <c r="E190" s="6">
        <v>40672.42289351852</v>
      </c>
      <c r="F190" s="6">
        <v>40672.42289351852</v>
      </c>
      <c r="G190" s="7">
        <v>57.87655083333333</v>
      </c>
      <c r="H190" s="7">
        <v>136.92716533333333</v>
      </c>
      <c r="I190" s="9">
        <v>458</v>
      </c>
      <c r="K190" s="5" t="s">
        <v>382</v>
      </c>
      <c r="L190" s="5" t="str">
        <f t="shared" si="10"/>
        <v>57 52.59 N</v>
      </c>
      <c r="M190" s="5" t="str">
        <f t="shared" si="11"/>
        <v>136 55.63 W</v>
      </c>
    </row>
    <row r="191" spans="1:13" ht="13.5" customHeight="1">
      <c r="A191" s="9">
        <v>187</v>
      </c>
      <c r="B191" s="5" t="s">
        <v>176</v>
      </c>
      <c r="C191" s="5" t="s">
        <v>431</v>
      </c>
      <c r="D191" s="8" t="s">
        <v>177</v>
      </c>
      <c r="E191" s="6">
        <v>40672.43173611111</v>
      </c>
      <c r="F191" s="6">
        <v>40672.43173611111</v>
      </c>
      <c r="G191" s="7">
        <v>57.8765435</v>
      </c>
      <c r="H191" s="7">
        <v>136.92719616666668</v>
      </c>
      <c r="I191" s="9">
        <v>458</v>
      </c>
      <c r="K191" s="5" t="s">
        <v>382</v>
      </c>
      <c r="L191" s="5" t="str">
        <f t="shared" si="10"/>
        <v>57 52.59 N</v>
      </c>
      <c r="M191" s="5" t="str">
        <f t="shared" si="11"/>
        <v>136 55.63 W</v>
      </c>
    </row>
    <row r="192" spans="1:13" ht="13.5" customHeight="1">
      <c r="A192" s="9">
        <v>188</v>
      </c>
      <c r="B192" s="5" t="s">
        <v>415</v>
      </c>
      <c r="C192" s="5" t="s">
        <v>410</v>
      </c>
      <c r="D192" s="8" t="s">
        <v>178</v>
      </c>
      <c r="E192" s="6">
        <v>40672.45826388889</v>
      </c>
      <c r="F192" s="6">
        <v>40672.45826388889</v>
      </c>
      <c r="G192" s="7">
        <v>57.86435566666667</v>
      </c>
      <c r="H192" s="7">
        <v>136.83576783333334</v>
      </c>
      <c r="I192" s="9">
        <v>180</v>
      </c>
      <c r="K192" s="5" t="s">
        <v>414</v>
      </c>
      <c r="L192" s="5" t="str">
        <f t="shared" si="10"/>
        <v>57 51.86 N</v>
      </c>
      <c r="M192" s="5" t="str">
        <f t="shared" si="11"/>
        <v>136 50.15 W</v>
      </c>
    </row>
    <row r="193" spans="1:13" ht="13.5" customHeight="1">
      <c r="A193" s="9">
        <v>189</v>
      </c>
      <c r="B193" s="5" t="s">
        <v>179</v>
      </c>
      <c r="C193" s="5" t="s">
        <v>410</v>
      </c>
      <c r="D193" s="8" t="s">
        <v>178</v>
      </c>
      <c r="E193" s="6">
        <v>40672.47211805556</v>
      </c>
      <c r="F193" s="6">
        <v>40672.47211805556</v>
      </c>
      <c r="G193" s="7">
        <v>57.85912866666666</v>
      </c>
      <c r="H193" s="7">
        <v>136.83447416666667</v>
      </c>
      <c r="I193" s="9">
        <v>180</v>
      </c>
      <c r="K193" s="5" t="s">
        <v>382</v>
      </c>
      <c r="L193" s="5" t="str">
        <f t="shared" si="10"/>
        <v>57 51.55 N</v>
      </c>
      <c r="M193" s="5" t="str">
        <f t="shared" si="11"/>
        <v>136 50.07 W</v>
      </c>
    </row>
    <row r="194" spans="1:13" ht="13.5" customHeight="1">
      <c r="A194" s="9">
        <v>190</v>
      </c>
      <c r="B194" s="5" t="s">
        <v>179</v>
      </c>
      <c r="C194" s="5" t="s">
        <v>433</v>
      </c>
      <c r="D194" s="8" t="s">
        <v>178</v>
      </c>
      <c r="E194" s="6">
        <v>40672.47607638889</v>
      </c>
      <c r="F194" s="6">
        <v>40672.47607638889</v>
      </c>
      <c r="G194" s="7">
        <v>57.859102166666666</v>
      </c>
      <c r="H194" s="7">
        <v>136.83380966666667</v>
      </c>
      <c r="I194" s="9">
        <v>180</v>
      </c>
      <c r="K194" s="5" t="s">
        <v>382</v>
      </c>
      <c r="L194" s="5" t="str">
        <f t="shared" si="10"/>
        <v>57 51.55 N</v>
      </c>
      <c r="M194" s="5" t="str">
        <f t="shared" si="11"/>
        <v>136 50.03 W</v>
      </c>
    </row>
    <row r="195" spans="1:13" ht="13.5" customHeight="1">
      <c r="A195" s="9">
        <v>191</v>
      </c>
      <c r="B195" s="5" t="s">
        <v>179</v>
      </c>
      <c r="C195" s="5" t="s">
        <v>431</v>
      </c>
      <c r="D195" s="8" t="s">
        <v>178</v>
      </c>
      <c r="E195" s="6">
        <v>40672.480162037034</v>
      </c>
      <c r="F195" s="6">
        <v>40672.480162037034</v>
      </c>
      <c r="G195" s="7">
        <v>57.8590425</v>
      </c>
      <c r="H195" s="7">
        <v>136.83329216666667</v>
      </c>
      <c r="I195" s="9">
        <v>180</v>
      </c>
      <c r="K195" s="5" t="s">
        <v>382</v>
      </c>
      <c r="L195" s="5" t="str">
        <f t="shared" si="10"/>
        <v>57 51.54 N</v>
      </c>
      <c r="M195" s="5" t="str">
        <f t="shared" si="11"/>
        <v>136 50.00 W</v>
      </c>
    </row>
    <row r="196" spans="1:13" ht="13.5" customHeight="1">
      <c r="A196" s="9">
        <v>192</v>
      </c>
      <c r="B196" s="5" t="s">
        <v>164</v>
      </c>
      <c r="C196" s="5" t="s">
        <v>433</v>
      </c>
      <c r="D196" s="8" t="s">
        <v>178</v>
      </c>
      <c r="E196" s="6">
        <v>40672.49239583333</v>
      </c>
      <c r="F196" s="6">
        <v>40672.49239583333</v>
      </c>
      <c r="G196" s="7">
        <v>57.85483333333333</v>
      </c>
      <c r="H196" s="7">
        <v>136.8342795</v>
      </c>
      <c r="I196" s="9">
        <v>180</v>
      </c>
      <c r="K196" s="5" t="s">
        <v>414</v>
      </c>
      <c r="L196" s="5" t="str">
        <f t="shared" si="10"/>
        <v>57 51.29 N</v>
      </c>
      <c r="M196" s="5" t="str">
        <f t="shared" si="11"/>
        <v>136 50.06 W</v>
      </c>
    </row>
    <row r="197" spans="1:13" ht="13.5" customHeight="1">
      <c r="A197" s="9">
        <v>193</v>
      </c>
      <c r="B197" s="5" t="s">
        <v>415</v>
      </c>
      <c r="C197" s="5" t="s">
        <v>410</v>
      </c>
      <c r="D197" s="8" t="s">
        <v>180</v>
      </c>
      <c r="E197" s="6">
        <v>40672.56427083333</v>
      </c>
      <c r="F197" s="6">
        <v>40672.56427083333</v>
      </c>
      <c r="G197" s="7">
        <v>58.017147666666666</v>
      </c>
      <c r="H197" s="7">
        <v>137.06732983333333</v>
      </c>
      <c r="I197" s="9">
        <v>390</v>
      </c>
      <c r="K197" s="5" t="s">
        <v>414</v>
      </c>
      <c r="L197" s="5" t="str">
        <f t="shared" si="10"/>
        <v>58 01.03 N</v>
      </c>
      <c r="M197" s="5" t="str">
        <f t="shared" si="11"/>
        <v>137 04.04 W</v>
      </c>
    </row>
    <row r="198" spans="1:13" ht="13.5" customHeight="1">
      <c r="A198" s="9">
        <v>194</v>
      </c>
      <c r="B198" s="5" t="s">
        <v>181</v>
      </c>
      <c r="C198" s="5" t="s">
        <v>410</v>
      </c>
      <c r="D198" s="8" t="s">
        <v>180</v>
      </c>
      <c r="E198" s="6">
        <v>40672.57662037037</v>
      </c>
      <c r="F198" s="6">
        <v>40672.57662037037</v>
      </c>
      <c r="G198" s="7">
        <v>58.018171</v>
      </c>
      <c r="H198" s="7">
        <v>137.05077483333332</v>
      </c>
      <c r="I198" s="9">
        <v>399</v>
      </c>
      <c r="K198" s="5" t="s">
        <v>414</v>
      </c>
      <c r="L198" s="5" t="str">
        <f t="shared" si="10"/>
        <v>58 01.09 N</v>
      </c>
      <c r="M198" s="5" t="str">
        <f t="shared" si="11"/>
        <v>137 03.05 W</v>
      </c>
    </row>
    <row r="199" spans="1:13" ht="13.5" customHeight="1">
      <c r="A199" s="9">
        <v>195</v>
      </c>
      <c r="B199" s="5" t="s">
        <v>181</v>
      </c>
      <c r="C199" s="5" t="s">
        <v>433</v>
      </c>
      <c r="D199" s="8" t="s">
        <v>180</v>
      </c>
      <c r="E199" s="6">
        <v>40672.57958333333</v>
      </c>
      <c r="F199" s="6">
        <v>40672.57958333333</v>
      </c>
      <c r="G199" s="7">
        <v>58.018369666666665</v>
      </c>
      <c r="H199" s="7">
        <v>137.04817183333333</v>
      </c>
      <c r="I199" s="9">
        <v>399</v>
      </c>
      <c r="K199" s="5" t="s">
        <v>414</v>
      </c>
      <c r="L199" s="5" t="str">
        <f t="shared" si="10"/>
        <v>58 01.10 N</v>
      </c>
      <c r="M199" s="5" t="str">
        <f t="shared" si="11"/>
        <v>137 02.89 W</v>
      </c>
    </row>
    <row r="200" spans="1:13" ht="13.5" customHeight="1">
      <c r="A200" s="9">
        <v>196</v>
      </c>
      <c r="B200" s="5" t="s">
        <v>415</v>
      </c>
      <c r="C200" s="5" t="s">
        <v>410</v>
      </c>
      <c r="D200" s="8" t="s">
        <v>182</v>
      </c>
      <c r="E200" s="6">
        <v>40672.620983796296</v>
      </c>
      <c r="F200" s="6">
        <v>40672.620983796296</v>
      </c>
      <c r="G200" s="7">
        <v>58.05745366666667</v>
      </c>
      <c r="H200" s="7">
        <v>136.94529233333333</v>
      </c>
      <c r="I200" s="9">
        <v>383</v>
      </c>
      <c r="K200" s="5" t="s">
        <v>414</v>
      </c>
      <c r="L200" s="5" t="str">
        <f t="shared" si="10"/>
        <v>58 03.45 N</v>
      </c>
      <c r="M200" s="5" t="str">
        <f t="shared" si="11"/>
        <v>136 56.72 W</v>
      </c>
    </row>
    <row r="201" spans="1:13" ht="13.5" customHeight="1">
      <c r="A201" s="9">
        <v>197</v>
      </c>
      <c r="B201" s="5" t="s">
        <v>415</v>
      </c>
      <c r="C201" s="5" t="s">
        <v>410</v>
      </c>
      <c r="D201" s="8" t="s">
        <v>182</v>
      </c>
      <c r="E201" s="6">
        <v>40672.62469907408</v>
      </c>
      <c r="F201" s="6">
        <v>40672.62469907408</v>
      </c>
      <c r="G201" s="7">
        <v>58.055696833333336</v>
      </c>
      <c r="H201" s="7">
        <v>136.93933966666665</v>
      </c>
      <c r="I201" s="9">
        <v>383</v>
      </c>
      <c r="J201" s="8" t="s">
        <v>183</v>
      </c>
      <c r="K201" s="5" t="s">
        <v>414</v>
      </c>
      <c r="L201" s="5" t="str">
        <f t="shared" si="10"/>
        <v>58 03.34 N</v>
      </c>
      <c r="M201" s="5" t="str">
        <f t="shared" si="11"/>
        <v>136 56.36 W</v>
      </c>
    </row>
    <row r="202" spans="1:13" ht="13.5" customHeight="1">
      <c r="A202" s="9">
        <v>198</v>
      </c>
      <c r="B202" s="5" t="s">
        <v>181</v>
      </c>
      <c r="C202" s="5" t="s">
        <v>433</v>
      </c>
      <c r="D202" s="8" t="s">
        <v>182</v>
      </c>
      <c r="E202" s="6">
        <v>40672.64010416667</v>
      </c>
      <c r="F202" s="6">
        <v>40672.64010416667</v>
      </c>
      <c r="G202" s="7">
        <v>58.052349166666666</v>
      </c>
      <c r="H202" s="7">
        <v>136.917318</v>
      </c>
      <c r="I202" s="9">
        <v>383</v>
      </c>
      <c r="K202" s="5" t="s">
        <v>414</v>
      </c>
      <c r="L202" s="5" t="str">
        <f t="shared" si="10"/>
        <v>58 03.14 N</v>
      </c>
      <c r="M202" s="5" t="str">
        <f t="shared" si="11"/>
        <v>136 55.04 W</v>
      </c>
    </row>
    <row r="203" spans="1:13" ht="13.5" customHeight="1">
      <c r="A203" s="9">
        <v>199</v>
      </c>
      <c r="B203" s="5" t="s">
        <v>415</v>
      </c>
      <c r="C203" s="5" t="s">
        <v>410</v>
      </c>
      <c r="D203" s="8" t="s">
        <v>184</v>
      </c>
      <c r="E203" s="6">
        <v>40672.696122685185</v>
      </c>
      <c r="F203" s="6">
        <v>40672.696122685185</v>
      </c>
      <c r="G203" s="7">
        <v>58.134275333333335</v>
      </c>
      <c r="H203" s="7">
        <v>136.74043183333333</v>
      </c>
      <c r="I203" s="9">
        <v>100</v>
      </c>
      <c r="K203" s="5" t="s">
        <v>414</v>
      </c>
      <c r="L203" s="5" t="str">
        <f t="shared" si="10"/>
        <v>58 08.06 N</v>
      </c>
      <c r="M203" s="5" t="str">
        <f t="shared" si="11"/>
        <v>136 44.43 W</v>
      </c>
    </row>
    <row r="204" spans="1:13" ht="13.5" customHeight="1">
      <c r="A204" s="9">
        <v>200</v>
      </c>
      <c r="B204" s="5" t="s">
        <v>185</v>
      </c>
      <c r="C204" s="5" t="s">
        <v>410</v>
      </c>
      <c r="D204" s="8" t="s">
        <v>184</v>
      </c>
      <c r="E204" s="6">
        <v>40672.71010416667</v>
      </c>
      <c r="F204" s="6">
        <v>40672.71010416667</v>
      </c>
      <c r="G204" s="7">
        <v>58.128156</v>
      </c>
      <c r="H204" s="7">
        <v>136.74144566666666</v>
      </c>
      <c r="I204" s="9">
        <v>100</v>
      </c>
      <c r="K204" s="5" t="s">
        <v>382</v>
      </c>
      <c r="L204" s="5" t="str">
        <f t="shared" si="10"/>
        <v>58 07.69 N</v>
      </c>
      <c r="M204" s="5" t="str">
        <f t="shared" si="11"/>
        <v>136 44.49 W</v>
      </c>
    </row>
    <row r="205" spans="1:13" ht="13.5" customHeight="1">
      <c r="A205" s="9">
        <v>201</v>
      </c>
      <c r="B205" s="5" t="s">
        <v>185</v>
      </c>
      <c r="C205" s="5" t="s">
        <v>433</v>
      </c>
      <c r="D205" s="8" t="s">
        <v>184</v>
      </c>
      <c r="E205" s="6">
        <v>40672.7125</v>
      </c>
      <c r="F205" s="6">
        <v>40672.7125</v>
      </c>
      <c r="G205" s="7">
        <v>58.1281515</v>
      </c>
      <c r="H205" s="7">
        <v>136.74149083333333</v>
      </c>
      <c r="I205" s="9">
        <v>100</v>
      </c>
      <c r="K205" s="5" t="s">
        <v>382</v>
      </c>
      <c r="L205" s="5" t="str">
        <f aca="true" t="shared" si="12" ref="L205:L264">IF(G205="","",TEXT(INT(G205),"00")&amp;" "&amp;TEXT((G205-INT(G205))*60,"00.00")&amp;" N")</f>
        <v>58 07.69 N</v>
      </c>
      <c r="M205" s="5" t="str">
        <f aca="true" t="shared" si="13" ref="M205:M264">IF(H205="","",TEXT(INT(H205),"00")&amp;" "&amp;TEXT((H205-INT(H205))*60,"00.00")&amp;" W")</f>
        <v>136 44.49 W</v>
      </c>
    </row>
    <row r="206" spans="1:13" ht="13.5" customHeight="1">
      <c r="A206" s="9">
        <v>202</v>
      </c>
      <c r="B206" s="5" t="s">
        <v>185</v>
      </c>
      <c r="C206" s="5" t="s">
        <v>431</v>
      </c>
      <c r="D206" s="8" t="s">
        <v>184</v>
      </c>
      <c r="E206" s="6">
        <v>40672.7156712963</v>
      </c>
      <c r="F206" s="6">
        <v>40672.7156712963</v>
      </c>
      <c r="G206" s="7">
        <v>58.128151833333334</v>
      </c>
      <c r="H206" s="7">
        <v>136.741477</v>
      </c>
      <c r="I206" s="9">
        <v>100</v>
      </c>
      <c r="K206" s="5" t="s">
        <v>382</v>
      </c>
      <c r="L206" s="5" t="str">
        <f t="shared" si="12"/>
        <v>58 07.69 N</v>
      </c>
      <c r="M206" s="5" t="str">
        <f t="shared" si="13"/>
        <v>136 44.49 W</v>
      </c>
    </row>
    <row r="207" spans="1:13" ht="13.5" customHeight="1">
      <c r="A207" s="9">
        <v>203</v>
      </c>
      <c r="B207" s="5" t="s">
        <v>181</v>
      </c>
      <c r="C207" s="5" t="s">
        <v>433</v>
      </c>
      <c r="D207" s="8" t="s">
        <v>184</v>
      </c>
      <c r="E207" s="6">
        <v>40672.72620370371</v>
      </c>
      <c r="F207" s="6">
        <v>40672.72620370371</v>
      </c>
      <c r="G207" s="7">
        <v>58.12617866666667</v>
      </c>
      <c r="H207" s="7">
        <v>136.73547266666668</v>
      </c>
      <c r="I207" s="9">
        <v>110</v>
      </c>
      <c r="K207" s="5" t="s">
        <v>414</v>
      </c>
      <c r="L207" s="5" t="str">
        <f t="shared" si="12"/>
        <v>58 07.57 N</v>
      </c>
      <c r="M207" s="5" t="str">
        <f t="shared" si="13"/>
        <v>136 44.13 W</v>
      </c>
    </row>
    <row r="208" spans="1:13" ht="13.5" customHeight="1">
      <c r="A208" s="9">
        <v>205</v>
      </c>
      <c r="B208" s="5" t="s">
        <v>187</v>
      </c>
      <c r="C208" s="5" t="s">
        <v>433</v>
      </c>
      <c r="D208" s="8" t="s">
        <v>184</v>
      </c>
      <c r="E208" s="6">
        <v>40672.80569444445</v>
      </c>
      <c r="F208" s="6">
        <v>40672.80569444445</v>
      </c>
      <c r="G208" s="7">
        <v>58.141321833333336</v>
      </c>
      <c r="H208" s="7">
        <v>136.7335165</v>
      </c>
      <c r="I208" s="9">
        <v>100</v>
      </c>
      <c r="J208" s="8" t="s">
        <v>188</v>
      </c>
      <c r="K208" s="5" t="s">
        <v>414</v>
      </c>
      <c r="L208" s="5" t="str">
        <f t="shared" si="12"/>
        <v>58 08.48 N</v>
      </c>
      <c r="M208" s="5" t="str">
        <f t="shared" si="13"/>
        <v>136 44.01 W</v>
      </c>
    </row>
    <row r="209" spans="1:13" ht="13.5" customHeight="1">
      <c r="A209" s="9">
        <v>206</v>
      </c>
      <c r="B209" s="5" t="s">
        <v>187</v>
      </c>
      <c r="C209" s="5" t="s">
        <v>433</v>
      </c>
      <c r="D209" s="8" t="s">
        <v>184</v>
      </c>
      <c r="E209" s="6">
        <v>40672.80815972222</v>
      </c>
      <c r="F209" s="6">
        <v>40672.80815972222</v>
      </c>
      <c r="G209" s="7">
        <v>58.14035666666667</v>
      </c>
      <c r="H209" s="7">
        <v>136.73342883333333</v>
      </c>
      <c r="I209" s="9">
        <v>100</v>
      </c>
      <c r="J209" s="8" t="s">
        <v>186</v>
      </c>
      <c r="K209" s="5" t="s">
        <v>414</v>
      </c>
      <c r="L209" s="5" t="str">
        <f t="shared" si="12"/>
        <v>58 08.42 N</v>
      </c>
      <c r="M209" s="5" t="str">
        <f t="shared" si="13"/>
        <v>136 44.01 W</v>
      </c>
    </row>
    <row r="210" spans="1:13" ht="13.5" customHeight="1">
      <c r="A210" s="9">
        <v>207</v>
      </c>
      <c r="B210" s="5" t="s">
        <v>187</v>
      </c>
      <c r="C210" s="5" t="s">
        <v>433</v>
      </c>
      <c r="D210" s="8" t="s">
        <v>184</v>
      </c>
      <c r="E210" s="6">
        <v>40672.81303240741</v>
      </c>
      <c r="F210" s="6">
        <v>40672.81303240741</v>
      </c>
      <c r="G210" s="7">
        <v>58.13770733333333</v>
      </c>
      <c r="H210" s="7">
        <v>136.73304383333334</v>
      </c>
      <c r="I210" s="9">
        <v>100</v>
      </c>
      <c r="J210" s="8" t="s">
        <v>431</v>
      </c>
      <c r="K210" s="5" t="s">
        <v>414</v>
      </c>
      <c r="L210" s="5" t="str">
        <f t="shared" si="12"/>
        <v>58 08.26 N</v>
      </c>
      <c r="M210" s="5" t="str">
        <f t="shared" si="13"/>
        <v>136 43.98 W</v>
      </c>
    </row>
    <row r="211" spans="1:13" ht="13.5" customHeight="1">
      <c r="A211" s="9">
        <v>208</v>
      </c>
      <c r="B211" s="5" t="s">
        <v>415</v>
      </c>
      <c r="C211" s="5" t="s">
        <v>410</v>
      </c>
      <c r="D211" s="8" t="s">
        <v>189</v>
      </c>
      <c r="E211" s="6">
        <v>40672.87688657407</v>
      </c>
      <c r="F211" s="6">
        <v>40672.87688657407</v>
      </c>
      <c r="G211" s="7">
        <v>58.112744</v>
      </c>
      <c r="H211" s="7">
        <v>136.53227616666666</v>
      </c>
      <c r="I211" s="9">
        <v>134</v>
      </c>
      <c r="J211" s="8" t="s">
        <v>190</v>
      </c>
      <c r="K211" s="5" t="s">
        <v>414</v>
      </c>
      <c r="L211" s="5" t="str">
        <f t="shared" si="12"/>
        <v>58 06.76 N</v>
      </c>
      <c r="M211" s="5" t="str">
        <f t="shared" si="13"/>
        <v>136 31.94 W</v>
      </c>
    </row>
    <row r="212" spans="1:13" ht="13.5" customHeight="1">
      <c r="A212" s="9">
        <v>209</v>
      </c>
      <c r="B212" s="5" t="s">
        <v>191</v>
      </c>
      <c r="C212" s="5" t="s">
        <v>410</v>
      </c>
      <c r="D212" s="8" t="s">
        <v>189</v>
      </c>
      <c r="E212" s="6">
        <v>40672.891284722224</v>
      </c>
      <c r="F212" s="6">
        <v>40672.891284722224</v>
      </c>
      <c r="G212" s="7">
        <v>58.113213333333334</v>
      </c>
      <c r="H212" s="7">
        <v>136.53141166666666</v>
      </c>
      <c r="I212" s="9">
        <v>134</v>
      </c>
      <c r="K212" s="5" t="s">
        <v>382</v>
      </c>
      <c r="L212" s="5" t="str">
        <f t="shared" si="12"/>
        <v>58 06.79 N</v>
      </c>
      <c r="M212" s="5" t="str">
        <f t="shared" si="13"/>
        <v>136 31.88 W</v>
      </c>
    </row>
    <row r="213" spans="1:13" ht="13.5" customHeight="1">
      <c r="A213" s="9">
        <v>210</v>
      </c>
      <c r="B213" s="5" t="s">
        <v>191</v>
      </c>
      <c r="C213" s="5" t="s">
        <v>433</v>
      </c>
      <c r="D213" s="8" t="s">
        <v>189</v>
      </c>
      <c r="E213" s="6">
        <v>40672.89394675926</v>
      </c>
      <c r="F213" s="6">
        <v>40672.89394675926</v>
      </c>
      <c r="G213" s="7">
        <v>58.11315166666667</v>
      </c>
      <c r="H213" s="7">
        <v>136.5315125</v>
      </c>
      <c r="I213" s="9">
        <v>134</v>
      </c>
      <c r="K213" s="5" t="s">
        <v>382</v>
      </c>
      <c r="L213" s="5" t="str">
        <f t="shared" si="12"/>
        <v>58 06.79 N</v>
      </c>
      <c r="M213" s="5" t="str">
        <f t="shared" si="13"/>
        <v>136 31.89 W</v>
      </c>
    </row>
    <row r="214" spans="1:13" ht="13.5" customHeight="1">
      <c r="A214" s="9">
        <v>211</v>
      </c>
      <c r="B214" s="5" t="s">
        <v>192</v>
      </c>
      <c r="C214" s="5" t="s">
        <v>433</v>
      </c>
      <c r="D214" s="8" t="s">
        <v>189</v>
      </c>
      <c r="E214" s="6">
        <v>40672.910833333335</v>
      </c>
      <c r="F214" s="6">
        <v>40672.910833333335</v>
      </c>
      <c r="G214" s="7">
        <v>58.11289033333333</v>
      </c>
      <c r="H214" s="7">
        <v>136.5321655</v>
      </c>
      <c r="I214" s="9">
        <v>134</v>
      </c>
      <c r="J214" s="8" t="s">
        <v>194</v>
      </c>
      <c r="K214" s="5" t="s">
        <v>414</v>
      </c>
      <c r="L214" s="5" t="str">
        <f t="shared" si="12"/>
        <v>58 06.77 N</v>
      </c>
      <c r="M214" s="5" t="str">
        <f t="shared" si="13"/>
        <v>136 31.93 W</v>
      </c>
    </row>
    <row r="215" spans="1:13" ht="13.5" customHeight="1">
      <c r="A215" s="9">
        <v>212</v>
      </c>
      <c r="B215" s="5" t="s">
        <v>193</v>
      </c>
      <c r="C215" s="5" t="s">
        <v>433</v>
      </c>
      <c r="D215" s="8" t="s">
        <v>189</v>
      </c>
      <c r="E215" s="6">
        <v>40672.945289351854</v>
      </c>
      <c r="F215" s="6">
        <v>40672.945289351854</v>
      </c>
      <c r="G215" s="7">
        <v>58.11207233333333</v>
      </c>
      <c r="H215" s="7">
        <v>136.5351185</v>
      </c>
      <c r="I215" s="9">
        <v>138</v>
      </c>
      <c r="J215" s="8" t="s">
        <v>195</v>
      </c>
      <c r="K215" s="5" t="s">
        <v>414</v>
      </c>
      <c r="L215" s="5" t="str">
        <f t="shared" si="12"/>
        <v>58 06.72 N</v>
      </c>
      <c r="M215" s="5" t="str">
        <f t="shared" si="13"/>
        <v>136 32.11 W</v>
      </c>
    </row>
    <row r="216" spans="1:13" ht="13.5" customHeight="1">
      <c r="A216" s="9">
        <v>213</v>
      </c>
      <c r="B216" s="5" t="s">
        <v>415</v>
      </c>
      <c r="C216" s="5" t="s">
        <v>410</v>
      </c>
      <c r="D216" s="8" t="s">
        <v>196</v>
      </c>
      <c r="E216" s="6">
        <v>40672.97530092593</v>
      </c>
      <c r="F216" s="6">
        <v>40672.97530092593</v>
      </c>
      <c r="G216" s="7">
        <v>58.14104583333334</v>
      </c>
      <c r="H216" s="7">
        <v>136.591515</v>
      </c>
      <c r="I216" s="9">
        <v>322</v>
      </c>
      <c r="J216" s="8" t="s">
        <v>197</v>
      </c>
      <c r="K216" s="5" t="s">
        <v>414</v>
      </c>
      <c r="L216" s="5" t="str">
        <f t="shared" si="12"/>
        <v>58 08.46 N</v>
      </c>
      <c r="M216" s="5" t="str">
        <f t="shared" si="13"/>
        <v>136 35.49 W</v>
      </c>
    </row>
    <row r="217" spans="1:13" ht="13.5" customHeight="1">
      <c r="A217" s="9">
        <v>214</v>
      </c>
      <c r="B217" s="5" t="s">
        <v>198</v>
      </c>
      <c r="C217" s="5" t="s">
        <v>410</v>
      </c>
      <c r="D217" s="8" t="s">
        <v>196</v>
      </c>
      <c r="E217" s="6">
        <v>40672.99055555555</v>
      </c>
      <c r="F217" s="6">
        <v>40672.99055555555</v>
      </c>
      <c r="G217" s="7">
        <v>58.14407216666667</v>
      </c>
      <c r="H217" s="7">
        <v>136.59374633333334</v>
      </c>
      <c r="I217" s="9">
        <v>322</v>
      </c>
      <c r="K217" s="5" t="s">
        <v>382</v>
      </c>
      <c r="L217" s="5" t="str">
        <f t="shared" si="12"/>
        <v>58 08.64 N</v>
      </c>
      <c r="M217" s="5" t="str">
        <f t="shared" si="13"/>
        <v>136 35.62 W</v>
      </c>
    </row>
    <row r="218" spans="1:13" ht="13.5" customHeight="1">
      <c r="A218" s="9">
        <v>215</v>
      </c>
      <c r="B218" s="5" t="s">
        <v>199</v>
      </c>
      <c r="C218" s="5" t="s">
        <v>433</v>
      </c>
      <c r="D218" s="8" t="s">
        <v>196</v>
      </c>
      <c r="E218" s="6">
        <v>40673.016909722224</v>
      </c>
      <c r="F218" s="6">
        <v>40673.016909722224</v>
      </c>
      <c r="G218" s="7">
        <v>58.14224083333333</v>
      </c>
      <c r="H218" s="7">
        <v>136.599876</v>
      </c>
      <c r="I218" s="9">
        <v>320</v>
      </c>
      <c r="K218" s="5" t="s">
        <v>414</v>
      </c>
      <c r="L218" s="5" t="str">
        <f t="shared" si="12"/>
        <v>58 08.53 N</v>
      </c>
      <c r="M218" s="5" t="str">
        <f t="shared" si="13"/>
        <v>136 35.99 W</v>
      </c>
    </row>
    <row r="219" spans="1:13" ht="13.5" customHeight="1">
      <c r="A219" s="9">
        <v>216</v>
      </c>
      <c r="B219" s="5" t="s">
        <v>415</v>
      </c>
      <c r="C219" s="5" t="s">
        <v>410</v>
      </c>
      <c r="D219" s="8" t="s">
        <v>200</v>
      </c>
      <c r="E219" s="6">
        <v>40673.05978009259</v>
      </c>
      <c r="F219" s="6">
        <v>40673.05978009259</v>
      </c>
      <c r="G219" s="7">
        <v>58.16312816666667</v>
      </c>
      <c r="H219" s="7">
        <v>136.60716433333334</v>
      </c>
      <c r="I219" s="9">
        <v>251</v>
      </c>
      <c r="J219" s="8" t="s">
        <v>201</v>
      </c>
      <c r="K219" s="5" t="s">
        <v>414</v>
      </c>
      <c r="L219" s="5" t="str">
        <f t="shared" si="12"/>
        <v>58 09.79 N</v>
      </c>
      <c r="M219" s="5" t="str">
        <f t="shared" si="13"/>
        <v>136 36.43 W</v>
      </c>
    </row>
    <row r="220" spans="1:13" ht="13.5" customHeight="1">
      <c r="A220" s="9">
        <v>217</v>
      </c>
      <c r="B220" s="5" t="s">
        <v>202</v>
      </c>
      <c r="C220" s="5" t="s">
        <v>410</v>
      </c>
      <c r="D220" s="8" t="s">
        <v>200</v>
      </c>
      <c r="E220" s="6">
        <v>40673.07099537037</v>
      </c>
      <c r="F220" s="6">
        <v>40673.07099537037</v>
      </c>
      <c r="G220" s="7">
        <v>58.162485</v>
      </c>
      <c r="H220" s="7">
        <v>136.61538483333334</v>
      </c>
      <c r="I220" s="9">
        <v>251</v>
      </c>
      <c r="K220" s="5" t="s">
        <v>382</v>
      </c>
      <c r="L220" s="5" t="str">
        <f t="shared" si="12"/>
        <v>58 09.75 N</v>
      </c>
      <c r="M220" s="5" t="str">
        <f t="shared" si="13"/>
        <v>136 36.92 W</v>
      </c>
    </row>
    <row r="221" spans="1:13" ht="13.5" customHeight="1">
      <c r="A221" s="9">
        <v>218</v>
      </c>
      <c r="B221" s="5" t="s">
        <v>203</v>
      </c>
      <c r="C221" s="5" t="s">
        <v>433</v>
      </c>
      <c r="D221" s="8" t="s">
        <v>200</v>
      </c>
      <c r="E221" s="6">
        <v>40673.08907407407</v>
      </c>
      <c r="F221" s="6">
        <v>40673.08907407407</v>
      </c>
      <c r="G221" s="7">
        <v>58.16211233333333</v>
      </c>
      <c r="H221" s="7">
        <v>136.6195425</v>
      </c>
      <c r="I221" s="9">
        <v>133</v>
      </c>
      <c r="K221" s="5" t="s">
        <v>414</v>
      </c>
      <c r="L221" s="5" t="str">
        <f t="shared" si="12"/>
        <v>58 09.73 N</v>
      </c>
      <c r="M221" s="5" t="str">
        <f t="shared" si="13"/>
        <v>136 37.17 W</v>
      </c>
    </row>
    <row r="222" spans="1:13" ht="13.5" customHeight="1">
      <c r="A222" s="9">
        <v>219</v>
      </c>
      <c r="B222" s="5" t="s">
        <v>451</v>
      </c>
      <c r="C222" s="5" t="s">
        <v>410</v>
      </c>
      <c r="D222" s="8" t="s">
        <v>200</v>
      </c>
      <c r="E222" s="6">
        <v>40673.10020833334</v>
      </c>
      <c r="F222" s="6">
        <v>40673.10020833334</v>
      </c>
      <c r="G222" s="7">
        <v>58.158089333333336</v>
      </c>
      <c r="H222" s="7">
        <v>136.63280783333335</v>
      </c>
      <c r="I222" s="9">
        <v>131</v>
      </c>
      <c r="J222" s="8" t="s">
        <v>648</v>
      </c>
      <c r="K222" s="5" t="s">
        <v>382</v>
      </c>
      <c r="L222" s="5" t="str">
        <f t="shared" si="12"/>
        <v>58 09.49 N</v>
      </c>
      <c r="M222" s="5" t="str">
        <f t="shared" si="13"/>
        <v>136 37.97 W</v>
      </c>
    </row>
    <row r="223" spans="1:13" ht="13.5" customHeight="1">
      <c r="A223" s="9">
        <v>220</v>
      </c>
      <c r="B223" s="5" t="s">
        <v>204</v>
      </c>
      <c r="C223" s="5" t="s">
        <v>410</v>
      </c>
      <c r="D223" s="8" t="s">
        <v>208</v>
      </c>
      <c r="E223" s="6">
        <v>40673.16447916667</v>
      </c>
      <c r="F223" s="6">
        <v>40673.16447916667</v>
      </c>
      <c r="G223" s="7">
        <v>58.26832916666667</v>
      </c>
      <c r="H223" s="7">
        <v>136.88419916666666</v>
      </c>
      <c r="I223" s="9">
        <v>91</v>
      </c>
      <c r="K223" s="5" t="s">
        <v>382</v>
      </c>
      <c r="L223" s="5" t="str">
        <f t="shared" si="12"/>
        <v>58 16.10 N</v>
      </c>
      <c r="M223" s="5" t="str">
        <f t="shared" si="13"/>
        <v>136 53.05 W</v>
      </c>
    </row>
    <row r="224" spans="1:13" ht="13.5" customHeight="1">
      <c r="A224" s="9">
        <v>221</v>
      </c>
      <c r="B224" s="5" t="s">
        <v>415</v>
      </c>
      <c r="C224" s="5" t="s">
        <v>410</v>
      </c>
      <c r="D224" s="8" t="s">
        <v>207</v>
      </c>
      <c r="E224" s="6">
        <v>40673.194652777776</v>
      </c>
      <c r="F224" s="6">
        <v>40673.194652777776</v>
      </c>
      <c r="G224" s="7">
        <v>58.251278166666665</v>
      </c>
      <c r="H224" s="7">
        <v>136.945915</v>
      </c>
      <c r="I224" s="9">
        <v>155</v>
      </c>
      <c r="J224" s="8" t="s">
        <v>206</v>
      </c>
      <c r="K224" s="5" t="s">
        <v>414</v>
      </c>
      <c r="L224" s="5" t="str">
        <f t="shared" si="12"/>
        <v>58 15.08 N</v>
      </c>
      <c r="M224" s="5" t="str">
        <f t="shared" si="13"/>
        <v>136 56.75 W</v>
      </c>
    </row>
    <row r="225" spans="1:13" ht="13.5" customHeight="1">
      <c r="A225" s="9">
        <v>222</v>
      </c>
      <c r="B225" s="5" t="s">
        <v>209</v>
      </c>
      <c r="C225" s="5" t="s">
        <v>410</v>
      </c>
      <c r="D225" s="8" t="s">
        <v>205</v>
      </c>
      <c r="E225" s="6">
        <v>40673.20767361111</v>
      </c>
      <c r="F225" s="6">
        <v>40673.20767361111</v>
      </c>
      <c r="G225" s="7">
        <v>58.254442166666664</v>
      </c>
      <c r="H225" s="7">
        <v>136.93481566666668</v>
      </c>
      <c r="I225" s="9">
        <v>144</v>
      </c>
      <c r="K225" s="5" t="s">
        <v>382</v>
      </c>
      <c r="L225" s="5" t="str">
        <f t="shared" si="12"/>
        <v>58 15.27 N</v>
      </c>
      <c r="M225" s="5" t="str">
        <f t="shared" si="13"/>
        <v>136 56.09 W</v>
      </c>
    </row>
    <row r="226" spans="1:13" ht="13.5" customHeight="1">
      <c r="A226" s="9">
        <v>223</v>
      </c>
      <c r="B226" s="5" t="s">
        <v>210</v>
      </c>
      <c r="C226" s="5" t="s">
        <v>433</v>
      </c>
      <c r="D226" s="8" t="s">
        <v>205</v>
      </c>
      <c r="E226" s="6">
        <v>40673.224328703705</v>
      </c>
      <c r="F226" s="6">
        <v>40673.224328703705</v>
      </c>
      <c r="G226" s="7">
        <v>58.256662666666664</v>
      </c>
      <c r="H226" s="7">
        <v>136.93424983333333</v>
      </c>
      <c r="I226" s="9">
        <v>142</v>
      </c>
      <c r="K226" s="5" t="s">
        <v>414</v>
      </c>
      <c r="L226" s="5" t="str">
        <f t="shared" si="12"/>
        <v>58 15.40 N</v>
      </c>
      <c r="M226" s="5" t="str">
        <f t="shared" si="13"/>
        <v>136 56.05 W</v>
      </c>
    </row>
    <row r="227" spans="1:13" ht="13.5" customHeight="1">
      <c r="A227" s="9">
        <v>224</v>
      </c>
      <c r="B227" s="5" t="s">
        <v>211</v>
      </c>
      <c r="C227" s="5" t="s">
        <v>410</v>
      </c>
      <c r="D227" s="8" t="s">
        <v>212</v>
      </c>
      <c r="E227" s="6">
        <v>40673.25524305556</v>
      </c>
      <c r="F227" s="6">
        <v>40673.25524305556</v>
      </c>
      <c r="G227" s="7">
        <v>58.230353</v>
      </c>
      <c r="H227" s="7">
        <v>137.014383</v>
      </c>
      <c r="I227" s="9">
        <v>133</v>
      </c>
      <c r="K227" s="5" t="s">
        <v>382</v>
      </c>
      <c r="L227" s="5" t="str">
        <f t="shared" si="12"/>
        <v>58 13.82 N</v>
      </c>
      <c r="M227" s="5" t="str">
        <f t="shared" si="13"/>
        <v>137 00.86 W</v>
      </c>
    </row>
    <row r="228" spans="1:13" ht="13.5" customHeight="1">
      <c r="A228" s="9">
        <v>225</v>
      </c>
      <c r="B228" s="5" t="s">
        <v>415</v>
      </c>
      <c r="C228" s="5" t="s">
        <v>410</v>
      </c>
      <c r="D228" s="8" t="s">
        <v>213</v>
      </c>
      <c r="E228" s="6">
        <v>40673.285046296296</v>
      </c>
      <c r="F228" s="6">
        <v>40673.285046296296</v>
      </c>
      <c r="G228" s="7">
        <v>58.2103625</v>
      </c>
      <c r="H228" s="7">
        <v>137.08555316666667</v>
      </c>
      <c r="I228" s="9">
        <v>127</v>
      </c>
      <c r="J228" s="8" t="s">
        <v>214</v>
      </c>
      <c r="K228" s="5" t="s">
        <v>414</v>
      </c>
      <c r="L228" s="5" t="str">
        <f t="shared" si="12"/>
        <v>58 12.62 N</v>
      </c>
      <c r="M228" s="5" t="str">
        <f t="shared" si="13"/>
        <v>137 05.13 W</v>
      </c>
    </row>
    <row r="229" spans="1:13" ht="13.5" customHeight="1">
      <c r="A229" s="9">
        <v>226</v>
      </c>
      <c r="B229" s="5" t="s">
        <v>215</v>
      </c>
      <c r="C229" s="5" t="s">
        <v>410</v>
      </c>
      <c r="D229" s="8" t="s">
        <v>213</v>
      </c>
      <c r="E229" s="6">
        <v>40673.298310185186</v>
      </c>
      <c r="F229" s="6">
        <v>40673.298310185186</v>
      </c>
      <c r="G229" s="7">
        <v>58.2154665</v>
      </c>
      <c r="H229" s="7">
        <v>137.084114</v>
      </c>
      <c r="I229" s="9">
        <v>124</v>
      </c>
      <c r="K229" s="5" t="s">
        <v>382</v>
      </c>
      <c r="L229" s="5" t="str">
        <f t="shared" si="12"/>
        <v>58 12.93 N</v>
      </c>
      <c r="M229" s="5" t="str">
        <f t="shared" si="13"/>
        <v>137 05.05 W</v>
      </c>
    </row>
    <row r="230" spans="1:13" ht="13.5" customHeight="1">
      <c r="A230" s="9">
        <v>227</v>
      </c>
      <c r="B230" s="5" t="s">
        <v>215</v>
      </c>
      <c r="C230" s="5" t="s">
        <v>433</v>
      </c>
      <c r="D230" s="8" t="s">
        <v>213</v>
      </c>
      <c r="E230" s="6">
        <v>40673.301574074074</v>
      </c>
      <c r="F230" s="6">
        <v>40673.301574074074</v>
      </c>
      <c r="G230" s="7">
        <v>58.215476</v>
      </c>
      <c r="H230" s="7">
        <v>137.08412583333333</v>
      </c>
      <c r="I230" s="9">
        <v>124</v>
      </c>
      <c r="K230" s="5" t="s">
        <v>382</v>
      </c>
      <c r="L230" s="5" t="str">
        <f t="shared" si="12"/>
        <v>58 12.93 N</v>
      </c>
      <c r="M230" s="5" t="str">
        <f t="shared" si="13"/>
        <v>137 05.05 W</v>
      </c>
    </row>
    <row r="231" spans="1:13" ht="13.5" customHeight="1">
      <c r="A231" s="9">
        <v>228</v>
      </c>
      <c r="B231" s="5" t="s">
        <v>215</v>
      </c>
      <c r="C231" s="5" t="s">
        <v>431</v>
      </c>
      <c r="D231" s="8" t="s">
        <v>213</v>
      </c>
      <c r="E231" s="6">
        <v>40673.30601851852</v>
      </c>
      <c r="F231" s="6">
        <v>40673.30601851852</v>
      </c>
      <c r="G231" s="7">
        <v>58.215476333333335</v>
      </c>
      <c r="H231" s="7">
        <v>137.084107</v>
      </c>
      <c r="I231" s="9">
        <v>125</v>
      </c>
      <c r="K231" s="5" t="s">
        <v>382</v>
      </c>
      <c r="L231" s="5" t="str">
        <f t="shared" si="12"/>
        <v>58 12.93 N</v>
      </c>
      <c r="M231" s="5" t="str">
        <f t="shared" si="13"/>
        <v>137 05.05 W</v>
      </c>
    </row>
    <row r="232" spans="1:13" ht="13.5" customHeight="1">
      <c r="A232" s="9">
        <v>229</v>
      </c>
      <c r="B232" s="5" t="s">
        <v>199</v>
      </c>
      <c r="C232" s="5" t="s">
        <v>433</v>
      </c>
      <c r="D232" s="8" t="s">
        <v>213</v>
      </c>
      <c r="E232" s="6">
        <v>40673.31748842593</v>
      </c>
      <c r="F232" s="6">
        <v>40673.31748842593</v>
      </c>
      <c r="G232" s="7">
        <v>58.2200605</v>
      </c>
      <c r="H232" s="7">
        <v>137.08122416666666</v>
      </c>
      <c r="I232" s="9">
        <v>122</v>
      </c>
      <c r="K232" s="5" t="s">
        <v>414</v>
      </c>
      <c r="L232" s="5" t="str">
        <f t="shared" si="12"/>
        <v>58 13.20 N</v>
      </c>
      <c r="M232" s="5" t="str">
        <f t="shared" si="13"/>
        <v>137 04.87 W</v>
      </c>
    </row>
    <row r="233" spans="1:13" ht="13.5" customHeight="1">
      <c r="A233" s="9">
        <v>230</v>
      </c>
      <c r="B233" s="5" t="s">
        <v>415</v>
      </c>
      <c r="C233" s="5" t="s">
        <v>410</v>
      </c>
      <c r="D233" s="8" t="s">
        <v>216</v>
      </c>
      <c r="E233" s="6">
        <v>40673.35545138889</v>
      </c>
      <c r="F233" s="6">
        <v>40673.35545138889</v>
      </c>
      <c r="G233" s="7">
        <v>58.16769016666667</v>
      </c>
      <c r="H233" s="7">
        <v>137.22630983333335</v>
      </c>
      <c r="I233" s="9">
        <v>125</v>
      </c>
      <c r="J233" s="8" t="s">
        <v>220</v>
      </c>
      <c r="K233" s="5" t="s">
        <v>414</v>
      </c>
      <c r="L233" s="5" t="str">
        <f t="shared" si="12"/>
        <v>58 10.06 N</v>
      </c>
      <c r="M233" s="5" t="str">
        <f t="shared" si="13"/>
        <v>137 13.58 W</v>
      </c>
    </row>
    <row r="234" spans="1:13" ht="13.5" customHeight="1">
      <c r="A234" s="9">
        <v>231</v>
      </c>
      <c r="B234" s="5" t="s">
        <v>217</v>
      </c>
      <c r="C234" s="5" t="s">
        <v>410</v>
      </c>
      <c r="D234" s="8" t="s">
        <v>216</v>
      </c>
      <c r="E234" s="6">
        <v>40673.37045138889</v>
      </c>
      <c r="F234" s="6">
        <v>40673.37045138889</v>
      </c>
      <c r="G234" s="7">
        <v>58.17259</v>
      </c>
      <c r="H234" s="7">
        <v>137.22370566666666</v>
      </c>
      <c r="I234" s="9">
        <v>125</v>
      </c>
      <c r="K234" s="5" t="s">
        <v>382</v>
      </c>
      <c r="L234" s="5" t="str">
        <f t="shared" si="12"/>
        <v>58 10.36 N</v>
      </c>
      <c r="M234" s="5" t="str">
        <f t="shared" si="13"/>
        <v>137 13.42 W</v>
      </c>
    </row>
    <row r="235" spans="1:13" ht="13.5" customHeight="1">
      <c r="A235" s="9">
        <v>232</v>
      </c>
      <c r="B235" s="5" t="s">
        <v>217</v>
      </c>
      <c r="C235" s="5" t="s">
        <v>433</v>
      </c>
      <c r="D235" s="8" t="s">
        <v>216</v>
      </c>
      <c r="E235" s="6">
        <v>40673.37310185185</v>
      </c>
      <c r="F235" s="6">
        <v>40673.37310185185</v>
      </c>
      <c r="G235" s="7">
        <v>58.17258316666667</v>
      </c>
      <c r="H235" s="7">
        <v>137.2237285</v>
      </c>
      <c r="I235" s="9">
        <v>125</v>
      </c>
      <c r="K235" s="5" t="s">
        <v>382</v>
      </c>
      <c r="L235" s="5" t="str">
        <f t="shared" si="12"/>
        <v>58 10.35 N</v>
      </c>
      <c r="M235" s="5" t="str">
        <f t="shared" si="13"/>
        <v>137 13.42 W</v>
      </c>
    </row>
    <row r="236" spans="1:13" ht="13.5" customHeight="1">
      <c r="A236" s="9">
        <v>233</v>
      </c>
      <c r="B236" s="5" t="s">
        <v>217</v>
      </c>
      <c r="C236" s="5" t="s">
        <v>431</v>
      </c>
      <c r="D236" s="8" t="s">
        <v>216</v>
      </c>
      <c r="E236" s="6">
        <v>40673.37739583333</v>
      </c>
      <c r="F236" s="6">
        <v>40673.37739583333</v>
      </c>
      <c r="G236" s="7">
        <v>58.17258116666667</v>
      </c>
      <c r="H236" s="7">
        <v>137.2236955</v>
      </c>
      <c r="I236" s="9">
        <v>125</v>
      </c>
      <c r="K236" s="5" t="s">
        <v>382</v>
      </c>
      <c r="L236" s="5" t="str">
        <f t="shared" si="12"/>
        <v>58 10.35 N</v>
      </c>
      <c r="M236" s="5" t="str">
        <f t="shared" si="13"/>
        <v>137 13.42 W</v>
      </c>
    </row>
    <row r="237" spans="1:13" ht="13.5" customHeight="1">
      <c r="A237" s="9">
        <v>234</v>
      </c>
      <c r="B237" s="5" t="s">
        <v>199</v>
      </c>
      <c r="C237" s="5" t="s">
        <v>433</v>
      </c>
      <c r="D237" s="8" t="s">
        <v>216</v>
      </c>
      <c r="E237" s="6">
        <v>40673.38930555555</v>
      </c>
      <c r="F237" s="6">
        <v>40673.38930555555</v>
      </c>
      <c r="G237" s="7">
        <v>58.17872533333333</v>
      </c>
      <c r="H237" s="7">
        <v>137.220468</v>
      </c>
      <c r="I237" s="9">
        <v>125</v>
      </c>
      <c r="K237" s="5" t="s">
        <v>414</v>
      </c>
      <c r="L237" s="5" t="str">
        <f t="shared" si="12"/>
        <v>58 10.72 N</v>
      </c>
      <c r="M237" s="5" t="str">
        <f t="shared" si="13"/>
        <v>137 13.23 W</v>
      </c>
    </row>
    <row r="238" spans="1:13" ht="13.5" customHeight="1">
      <c r="A238" s="9">
        <v>235</v>
      </c>
      <c r="B238" s="5" t="s">
        <v>415</v>
      </c>
      <c r="C238" s="5" t="s">
        <v>410</v>
      </c>
      <c r="D238" s="8" t="s">
        <v>218</v>
      </c>
      <c r="E238" s="6">
        <v>40673.45068287037</v>
      </c>
      <c r="F238" s="6">
        <v>40673.45068287037</v>
      </c>
      <c r="G238" s="7">
        <v>58.08664</v>
      </c>
      <c r="H238" s="7">
        <v>137.49493466666667</v>
      </c>
      <c r="I238" s="9">
        <v>145</v>
      </c>
      <c r="J238" s="8" t="s">
        <v>222</v>
      </c>
      <c r="K238" s="5" t="s">
        <v>414</v>
      </c>
      <c r="L238" s="5" t="str">
        <f t="shared" si="12"/>
        <v>58 05.20 N</v>
      </c>
      <c r="M238" s="5" t="str">
        <f t="shared" si="13"/>
        <v>137 29.70 W</v>
      </c>
    </row>
    <row r="239" spans="1:13" ht="13.5" customHeight="1">
      <c r="A239" s="9">
        <v>236</v>
      </c>
      <c r="B239" s="5" t="s">
        <v>481</v>
      </c>
      <c r="C239" s="5" t="s">
        <v>410</v>
      </c>
      <c r="D239" s="8" t="s">
        <v>218</v>
      </c>
      <c r="E239" s="6">
        <v>40673.462743055556</v>
      </c>
      <c r="F239" s="6">
        <v>40673.462743055556</v>
      </c>
      <c r="G239" s="7">
        <v>58.091869333333335</v>
      </c>
      <c r="H239" s="7">
        <v>137.49527166666667</v>
      </c>
      <c r="I239" s="9">
        <v>142</v>
      </c>
      <c r="K239" s="5" t="s">
        <v>382</v>
      </c>
      <c r="L239" s="5" t="str">
        <f t="shared" si="12"/>
        <v>58 05.51 N</v>
      </c>
      <c r="M239" s="5" t="str">
        <f t="shared" si="13"/>
        <v>137 29.72 W</v>
      </c>
    </row>
    <row r="240" spans="1:13" ht="13.5" customHeight="1">
      <c r="A240" s="9">
        <v>237</v>
      </c>
      <c r="B240" s="5" t="s">
        <v>225</v>
      </c>
      <c r="C240" s="5" t="s">
        <v>433</v>
      </c>
      <c r="D240" s="8" t="s">
        <v>218</v>
      </c>
      <c r="E240" s="6">
        <v>40673.4831712963</v>
      </c>
      <c r="F240" s="6">
        <v>40673.4831712963</v>
      </c>
      <c r="G240" s="7">
        <v>58.09537183333333</v>
      </c>
      <c r="H240" s="7">
        <v>137.49101816666666</v>
      </c>
      <c r="I240" s="9">
        <v>142</v>
      </c>
      <c r="K240" s="5" t="s">
        <v>414</v>
      </c>
      <c r="L240" s="5" t="str">
        <f t="shared" si="12"/>
        <v>58 05.72 N</v>
      </c>
      <c r="M240" s="5" t="str">
        <f t="shared" si="13"/>
        <v>137 29.46 W</v>
      </c>
    </row>
    <row r="241" spans="1:13" ht="13.5" customHeight="1">
      <c r="A241" s="9">
        <v>238</v>
      </c>
      <c r="B241" s="5" t="s">
        <v>415</v>
      </c>
      <c r="C241" s="5" t="s">
        <v>410</v>
      </c>
      <c r="D241" s="8" t="s">
        <v>219</v>
      </c>
      <c r="E241" s="6">
        <v>40673.944027777776</v>
      </c>
      <c r="F241" s="6">
        <v>40673.944027777776</v>
      </c>
      <c r="G241" s="7">
        <v>59.413744333333334</v>
      </c>
      <c r="H241" s="7">
        <v>139.64904266666667</v>
      </c>
      <c r="I241" s="9">
        <v>75</v>
      </c>
      <c r="J241" s="8" t="s">
        <v>221</v>
      </c>
      <c r="K241" s="5" t="s">
        <v>414</v>
      </c>
      <c r="L241" s="5" t="str">
        <f t="shared" si="12"/>
        <v>59 24.82 N</v>
      </c>
      <c r="M241" s="5" t="str">
        <f t="shared" si="13"/>
        <v>139 38.94 W</v>
      </c>
    </row>
    <row r="242" spans="1:13" ht="13.5" customHeight="1">
      <c r="A242" s="9">
        <v>239</v>
      </c>
      <c r="B242" s="5" t="s">
        <v>224</v>
      </c>
      <c r="C242" s="5" t="s">
        <v>410</v>
      </c>
      <c r="D242" s="8" t="s">
        <v>219</v>
      </c>
      <c r="E242" s="6">
        <v>40673.96160879629</v>
      </c>
      <c r="F242" s="6">
        <v>40673.96160879629</v>
      </c>
      <c r="G242" s="7">
        <v>59.40276266666667</v>
      </c>
      <c r="H242" s="7">
        <v>139.637627</v>
      </c>
      <c r="I242" s="9">
        <v>86</v>
      </c>
      <c r="J242" s="8" t="s">
        <v>223</v>
      </c>
      <c r="K242" s="5" t="s">
        <v>414</v>
      </c>
      <c r="L242" s="5" t="str">
        <f t="shared" si="12"/>
        <v>59 24.17 N</v>
      </c>
      <c r="M242" s="5" t="str">
        <f t="shared" si="13"/>
        <v>139 38.26 W</v>
      </c>
    </row>
    <row r="243" spans="1:13" ht="13.5" customHeight="1">
      <c r="A243" s="9">
        <v>240</v>
      </c>
      <c r="B243" s="5" t="s">
        <v>415</v>
      </c>
      <c r="C243" s="5" t="s">
        <v>410</v>
      </c>
      <c r="D243" s="8" t="s">
        <v>227</v>
      </c>
      <c r="E243" s="6">
        <v>40674.03146990741</v>
      </c>
      <c r="F243" s="6">
        <v>40674.03146990741</v>
      </c>
      <c r="G243" s="7">
        <v>59.280527666666664</v>
      </c>
      <c r="H243" s="7">
        <v>139.8189075</v>
      </c>
      <c r="I243" s="9">
        <v>166</v>
      </c>
      <c r="J243" s="8" t="s">
        <v>226</v>
      </c>
      <c r="K243" s="5" t="s">
        <v>414</v>
      </c>
      <c r="L243" s="5" t="str">
        <f t="shared" si="12"/>
        <v>59 16.83 N</v>
      </c>
      <c r="M243" s="5" t="str">
        <f t="shared" si="13"/>
        <v>139 49.13 W</v>
      </c>
    </row>
    <row r="244" spans="1:13" ht="13.5" customHeight="1">
      <c r="A244" s="9">
        <v>241</v>
      </c>
      <c r="B244" s="5" t="s">
        <v>0</v>
      </c>
      <c r="C244" s="5" t="s">
        <v>433</v>
      </c>
      <c r="D244" s="8" t="s">
        <v>227</v>
      </c>
      <c r="E244" s="6">
        <v>40674.047997685186</v>
      </c>
      <c r="F244" s="6">
        <v>40674.047997685186</v>
      </c>
      <c r="G244" s="7">
        <v>59.27026033333333</v>
      </c>
      <c r="H244" s="7">
        <v>139.7949735</v>
      </c>
      <c r="I244" s="9">
        <v>166</v>
      </c>
      <c r="J244" s="8" t="s">
        <v>1</v>
      </c>
      <c r="K244" s="5" t="s">
        <v>414</v>
      </c>
      <c r="L244" s="5" t="str">
        <f t="shared" si="12"/>
        <v>59 16.22 N</v>
      </c>
      <c r="M244" s="5" t="str">
        <f t="shared" si="13"/>
        <v>139 47.70 W</v>
      </c>
    </row>
    <row r="245" spans="1:13" ht="13.5" customHeight="1">
      <c r="A245" s="9">
        <v>242</v>
      </c>
      <c r="B245" s="5" t="s">
        <v>415</v>
      </c>
      <c r="C245" s="5" t="s">
        <v>410</v>
      </c>
      <c r="D245" s="8" t="s">
        <v>2</v>
      </c>
      <c r="E245" s="6">
        <v>40674.12033564815</v>
      </c>
      <c r="F245" s="6">
        <v>40674.12033564815</v>
      </c>
      <c r="G245" s="7">
        <v>59.139887333333334</v>
      </c>
      <c r="H245" s="7">
        <v>140.0138755</v>
      </c>
      <c r="I245" s="9">
        <v>122</v>
      </c>
      <c r="J245" s="8" t="s">
        <v>3</v>
      </c>
      <c r="K245" s="5" t="s">
        <v>414</v>
      </c>
      <c r="L245" s="5" t="str">
        <f t="shared" si="12"/>
        <v>59 08.39 N</v>
      </c>
      <c r="M245" s="5" t="str">
        <f t="shared" si="13"/>
        <v>140 00.83 W</v>
      </c>
    </row>
    <row r="246" spans="1:13" ht="13.5" customHeight="1">
      <c r="A246" s="9">
        <v>243</v>
      </c>
      <c r="B246" s="5" t="s">
        <v>4</v>
      </c>
      <c r="C246" s="5" t="s">
        <v>410</v>
      </c>
      <c r="D246" s="8" t="s">
        <v>2</v>
      </c>
      <c r="E246" s="6">
        <v>40674.13545138889</v>
      </c>
      <c r="F246" s="6">
        <v>40674.13545138889</v>
      </c>
      <c r="G246" s="7">
        <v>59.130249</v>
      </c>
      <c r="H246" s="7">
        <v>139.99241166666667</v>
      </c>
      <c r="I246" s="9">
        <v>121</v>
      </c>
      <c r="J246" s="8" t="s">
        <v>5</v>
      </c>
      <c r="K246" s="5" t="s">
        <v>414</v>
      </c>
      <c r="L246" s="5" t="str">
        <f t="shared" si="12"/>
        <v>59 07.81 N</v>
      </c>
      <c r="M246" s="5" t="str">
        <f t="shared" si="13"/>
        <v>139 59.54 W</v>
      </c>
    </row>
    <row r="247" spans="1:13" ht="13.5" customHeight="1">
      <c r="A247" s="9">
        <v>244</v>
      </c>
      <c r="B247" s="5" t="s">
        <v>415</v>
      </c>
      <c r="C247" s="5" t="s">
        <v>410</v>
      </c>
      <c r="D247" s="8" t="s">
        <v>6</v>
      </c>
      <c r="E247" s="6">
        <v>40674.198379629626</v>
      </c>
      <c r="F247" s="6">
        <v>40674.198379629626</v>
      </c>
      <c r="G247" s="7">
        <v>58.995434</v>
      </c>
      <c r="H247" s="7">
        <v>140.191809</v>
      </c>
      <c r="I247" s="9">
        <v>151</v>
      </c>
      <c r="J247" s="8" t="s">
        <v>7</v>
      </c>
      <c r="K247" s="5" t="s">
        <v>414</v>
      </c>
      <c r="L247" s="5" t="str">
        <f t="shared" si="12"/>
        <v>58 59.73 N</v>
      </c>
      <c r="M247" s="5" t="str">
        <f t="shared" si="13"/>
        <v>140 11.51 W</v>
      </c>
    </row>
    <row r="248" spans="1:13" ht="13.5" customHeight="1">
      <c r="A248" s="9">
        <v>245</v>
      </c>
      <c r="B248" s="5" t="s">
        <v>8</v>
      </c>
      <c r="C248" s="5" t="s">
        <v>410</v>
      </c>
      <c r="D248" s="8" t="s">
        <v>6</v>
      </c>
      <c r="E248" s="6">
        <v>40674.21226851852</v>
      </c>
      <c r="F248" s="6">
        <v>40674.21226851852</v>
      </c>
      <c r="G248" s="7">
        <v>58.9902265</v>
      </c>
      <c r="H248" s="7">
        <v>140.17223666666666</v>
      </c>
      <c r="I248" s="9">
        <v>150</v>
      </c>
      <c r="J248" s="8" t="s">
        <v>9</v>
      </c>
      <c r="K248" s="5" t="s">
        <v>414</v>
      </c>
      <c r="L248" s="5" t="str">
        <f t="shared" si="12"/>
        <v>58 59.41 N</v>
      </c>
      <c r="M248" s="5" t="str">
        <f t="shared" si="13"/>
        <v>140 10.33 W</v>
      </c>
    </row>
    <row r="249" spans="1:13" ht="13.5" customHeight="1">
      <c r="A249" s="9">
        <v>246</v>
      </c>
      <c r="B249" s="5" t="s">
        <v>415</v>
      </c>
      <c r="C249" s="5" t="s">
        <v>410</v>
      </c>
      <c r="D249" s="8" t="s">
        <v>10</v>
      </c>
      <c r="E249" s="6">
        <v>40674.27811342593</v>
      </c>
      <c r="F249" s="6">
        <v>40674.27811342593</v>
      </c>
      <c r="G249" s="7">
        <v>58.8505935</v>
      </c>
      <c r="H249" s="7">
        <v>140.3709545</v>
      </c>
      <c r="I249" s="9">
        <v>187</v>
      </c>
      <c r="J249" s="8" t="s">
        <v>11</v>
      </c>
      <c r="K249" s="5" t="s">
        <v>414</v>
      </c>
      <c r="L249" s="5" t="str">
        <f t="shared" si="12"/>
        <v>58 51.04 N</v>
      </c>
      <c r="M249" s="5" t="str">
        <f t="shared" si="13"/>
        <v>140 22.26 W</v>
      </c>
    </row>
    <row r="250" spans="1:13" ht="13.5" customHeight="1">
      <c r="A250" s="9">
        <v>247</v>
      </c>
      <c r="B250" s="5" t="s">
        <v>26</v>
      </c>
      <c r="C250" s="5" t="s">
        <v>433</v>
      </c>
      <c r="D250" s="8" t="s">
        <v>10</v>
      </c>
      <c r="E250" s="6">
        <v>40674.29944444444</v>
      </c>
      <c r="F250" s="6">
        <v>40674.29944444444</v>
      </c>
      <c r="G250" s="7">
        <v>58.841123</v>
      </c>
      <c r="H250" s="7">
        <v>140.342315</v>
      </c>
      <c r="I250" s="9">
        <v>187</v>
      </c>
      <c r="K250" s="5" t="s">
        <v>414</v>
      </c>
      <c r="L250" s="5" t="str">
        <f t="shared" si="12"/>
        <v>58 50.47 N</v>
      </c>
      <c r="M250" s="5" t="str">
        <f t="shared" si="13"/>
        <v>140 20.54 W</v>
      </c>
    </row>
    <row r="251" spans="1:13" ht="13.5" customHeight="1">
      <c r="A251" s="9">
        <v>248</v>
      </c>
      <c r="B251" s="5" t="s">
        <v>415</v>
      </c>
      <c r="C251" s="5" t="s">
        <v>410</v>
      </c>
      <c r="D251" s="8" t="s">
        <v>12</v>
      </c>
      <c r="E251" s="6">
        <v>40674.363599537035</v>
      </c>
      <c r="F251" s="6">
        <v>40674.363599537035</v>
      </c>
      <c r="G251" s="7">
        <v>58.704259</v>
      </c>
      <c r="H251" s="7">
        <v>140.55022933333333</v>
      </c>
      <c r="I251" s="9">
        <v>219</v>
      </c>
      <c r="K251" s="5" t="s">
        <v>414</v>
      </c>
      <c r="L251" s="5" t="str">
        <f t="shared" si="12"/>
        <v>58 42.26 N</v>
      </c>
      <c r="M251" s="5" t="str">
        <f t="shared" si="13"/>
        <v>140 33.01 W</v>
      </c>
    </row>
    <row r="252" spans="1:13" ht="13.5" customHeight="1">
      <c r="A252" s="9">
        <v>249</v>
      </c>
      <c r="B252" s="5" t="s">
        <v>30</v>
      </c>
      <c r="C252" s="5" t="s">
        <v>433</v>
      </c>
      <c r="D252" s="8" t="s">
        <v>12</v>
      </c>
      <c r="E252" s="6">
        <v>40674.38081018518</v>
      </c>
      <c r="F252" s="6">
        <v>40674.38081018518</v>
      </c>
      <c r="G252" s="7">
        <v>58.70013616666667</v>
      </c>
      <c r="H252" s="7">
        <v>140.52534166666666</v>
      </c>
      <c r="I252" s="9">
        <v>219</v>
      </c>
      <c r="K252" s="5" t="s">
        <v>414</v>
      </c>
      <c r="L252" s="5" t="str">
        <f t="shared" si="12"/>
        <v>58 42.01 N</v>
      </c>
      <c r="M252" s="5" t="str">
        <f t="shared" si="13"/>
        <v>140 31.52 W</v>
      </c>
    </row>
    <row r="253" spans="1:14" ht="13.5" customHeight="1">
      <c r="A253" s="9">
        <v>250</v>
      </c>
      <c r="B253" s="5" t="s">
        <v>13</v>
      </c>
      <c r="C253" s="5" t="s">
        <v>410</v>
      </c>
      <c r="D253" s="8" t="s">
        <v>14</v>
      </c>
      <c r="E253" s="6">
        <v>40674.51597222222</v>
      </c>
      <c r="F253" s="6">
        <v>40674.51597222222</v>
      </c>
      <c r="G253" s="7">
        <v>58.77967</v>
      </c>
      <c r="H253" s="7">
        <v>141.0665</v>
      </c>
      <c r="I253" s="9">
        <v>1395</v>
      </c>
      <c r="J253" s="8" t="s">
        <v>15</v>
      </c>
      <c r="K253" s="5" t="s">
        <v>263</v>
      </c>
      <c r="L253" s="5" t="s">
        <v>17</v>
      </c>
      <c r="M253" s="5" t="s">
        <v>16</v>
      </c>
      <c r="N253" s="5" t="s">
        <v>22</v>
      </c>
    </row>
    <row r="254" spans="1:13" ht="13.5" customHeight="1">
      <c r="A254" s="9">
        <v>251</v>
      </c>
      <c r="B254" s="5" t="s">
        <v>18</v>
      </c>
      <c r="C254" s="5" t="s">
        <v>410</v>
      </c>
      <c r="D254" s="8" t="s">
        <v>14</v>
      </c>
      <c r="E254" s="6">
        <v>40674.572916666664</v>
      </c>
      <c r="F254" s="6">
        <v>40674.572916666664</v>
      </c>
      <c r="G254" s="7">
        <v>58.77967</v>
      </c>
      <c r="H254" s="7">
        <v>141.0665</v>
      </c>
      <c r="I254" s="9">
        <v>1395</v>
      </c>
      <c r="J254" s="8" t="s">
        <v>19</v>
      </c>
      <c r="K254" s="5" t="s">
        <v>483</v>
      </c>
      <c r="L254" s="5" t="s">
        <v>17</v>
      </c>
      <c r="M254" s="5" t="s">
        <v>16</v>
      </c>
    </row>
    <row r="255" spans="1:13" ht="13.5" customHeight="1">
      <c r="A255" s="9">
        <v>252</v>
      </c>
      <c r="B255" s="5" t="s">
        <v>415</v>
      </c>
      <c r="C255" s="5" t="s">
        <v>410</v>
      </c>
      <c r="D255" s="8" t="s">
        <v>20</v>
      </c>
      <c r="E255" s="6">
        <v>40674.63648148148</v>
      </c>
      <c r="F255" s="6">
        <v>40674.63648148148</v>
      </c>
      <c r="G255" s="7">
        <v>58.8025725</v>
      </c>
      <c r="H255" s="7">
        <v>140.80830216666666</v>
      </c>
      <c r="I255" s="9">
        <v>219</v>
      </c>
      <c r="J255" s="8" t="s">
        <v>40</v>
      </c>
      <c r="K255" s="5" t="s">
        <v>414</v>
      </c>
      <c r="L255" s="5" t="str">
        <f t="shared" si="12"/>
        <v>58 48.15 N</v>
      </c>
      <c r="M255" s="5" t="str">
        <f t="shared" si="13"/>
        <v>140 48.50 W</v>
      </c>
    </row>
    <row r="256" spans="1:13" ht="13.5" customHeight="1">
      <c r="A256" s="9">
        <v>253</v>
      </c>
      <c r="B256" s="5" t="s">
        <v>21</v>
      </c>
      <c r="C256" s="5" t="s">
        <v>410</v>
      </c>
      <c r="D256" s="8" t="s">
        <v>20</v>
      </c>
      <c r="E256" s="6">
        <v>40674.65207175926</v>
      </c>
      <c r="F256" s="6">
        <v>40674.65207175926</v>
      </c>
      <c r="G256" s="7">
        <v>58.7987305</v>
      </c>
      <c r="H256" s="7">
        <v>140.79461116666667</v>
      </c>
      <c r="I256" s="9">
        <v>209</v>
      </c>
      <c r="K256" s="5" t="s">
        <v>382</v>
      </c>
      <c r="L256" s="5" t="str">
        <f t="shared" si="12"/>
        <v>58 47.92 N</v>
      </c>
      <c r="M256" s="5" t="str">
        <f t="shared" si="13"/>
        <v>140 47.68 W</v>
      </c>
    </row>
    <row r="257" spans="1:13" ht="13.5" customHeight="1">
      <c r="A257" s="9">
        <v>254</v>
      </c>
      <c r="B257" s="5" t="s">
        <v>21</v>
      </c>
      <c r="C257" s="5" t="s">
        <v>433</v>
      </c>
      <c r="D257" s="8" t="s">
        <v>20</v>
      </c>
      <c r="E257" s="6">
        <v>40674.656226851854</v>
      </c>
      <c r="F257" s="6">
        <v>40674.656226851854</v>
      </c>
      <c r="G257" s="7">
        <v>58.798722</v>
      </c>
      <c r="H257" s="7">
        <v>140.79462466666666</v>
      </c>
      <c r="I257" s="9">
        <v>209</v>
      </c>
      <c r="K257" s="5" t="s">
        <v>382</v>
      </c>
      <c r="L257" s="5" t="str">
        <f t="shared" si="12"/>
        <v>58 47.92 N</v>
      </c>
      <c r="M257" s="5" t="str">
        <f t="shared" si="13"/>
        <v>140 47.68 W</v>
      </c>
    </row>
    <row r="258" spans="1:13" ht="13.5" customHeight="1">
      <c r="A258" s="9">
        <v>255</v>
      </c>
      <c r="B258" s="5" t="s">
        <v>21</v>
      </c>
      <c r="C258" s="5" t="s">
        <v>431</v>
      </c>
      <c r="D258" s="8" t="s">
        <v>20</v>
      </c>
      <c r="E258" s="6">
        <v>40674.66116898148</v>
      </c>
      <c r="F258" s="6">
        <v>40674.66116898148</v>
      </c>
      <c r="G258" s="7">
        <v>58.79872116666667</v>
      </c>
      <c r="H258" s="7">
        <v>140.79461133333334</v>
      </c>
      <c r="I258" s="9">
        <v>209</v>
      </c>
      <c r="K258" s="5" t="s">
        <v>382</v>
      </c>
      <c r="L258" s="5" t="str">
        <f t="shared" si="12"/>
        <v>58 47.92 N</v>
      </c>
      <c r="M258" s="5" t="str">
        <f t="shared" si="13"/>
        <v>140 47.68 W</v>
      </c>
    </row>
    <row r="259" spans="1:13" ht="13.5" customHeight="1">
      <c r="A259" s="9">
        <v>256</v>
      </c>
      <c r="B259" s="5" t="s">
        <v>29</v>
      </c>
      <c r="C259" s="5" t="s">
        <v>433</v>
      </c>
      <c r="D259" s="8" t="s">
        <v>20</v>
      </c>
      <c r="E259" s="6">
        <v>40674.67534722222</v>
      </c>
      <c r="F259" s="6">
        <v>40674.67534722222</v>
      </c>
      <c r="G259" s="7">
        <v>58.79624583333333</v>
      </c>
      <c r="H259" s="7">
        <v>140.78103466666667</v>
      </c>
      <c r="I259" s="9">
        <v>209</v>
      </c>
      <c r="K259" s="5" t="s">
        <v>414</v>
      </c>
      <c r="L259" s="5" t="str">
        <f t="shared" si="12"/>
        <v>58 47.77 N</v>
      </c>
      <c r="M259" s="5" t="str">
        <f t="shared" si="13"/>
        <v>140 46.86 W</v>
      </c>
    </row>
    <row r="260" spans="1:13" ht="13.5" customHeight="1">
      <c r="A260" s="9">
        <v>257</v>
      </c>
      <c r="B260" s="5" t="s">
        <v>415</v>
      </c>
      <c r="C260" s="5" t="s">
        <v>410</v>
      </c>
      <c r="D260" s="8" t="s">
        <v>23</v>
      </c>
      <c r="E260" s="6">
        <v>40674.73369212963</v>
      </c>
      <c r="F260" s="6">
        <v>40674.73369212963</v>
      </c>
      <c r="G260" s="7">
        <v>58.93653583333333</v>
      </c>
      <c r="H260" s="7">
        <v>140.63608183333332</v>
      </c>
      <c r="I260" s="9">
        <v>188</v>
      </c>
      <c r="J260" s="8" t="s">
        <v>33</v>
      </c>
      <c r="K260" s="5" t="s">
        <v>414</v>
      </c>
      <c r="L260" s="5" t="str">
        <f t="shared" si="12"/>
        <v>58 56.19 N</v>
      </c>
      <c r="M260" s="5" t="str">
        <f t="shared" si="13"/>
        <v>140 38.16 W</v>
      </c>
    </row>
    <row r="261" spans="1:13" ht="13.5" customHeight="1">
      <c r="A261" s="9">
        <v>258</v>
      </c>
      <c r="B261" s="5" t="s">
        <v>24</v>
      </c>
      <c r="C261" s="5" t="s">
        <v>410</v>
      </c>
      <c r="D261" s="8" t="s">
        <v>23</v>
      </c>
      <c r="E261" s="6">
        <v>40674.74880787037</v>
      </c>
      <c r="F261" s="6">
        <v>40674.74880787037</v>
      </c>
      <c r="G261" s="7">
        <v>58.936307666666664</v>
      </c>
      <c r="H261" s="7">
        <v>140.6219345</v>
      </c>
      <c r="I261" s="9">
        <v>188</v>
      </c>
      <c r="J261" s="8" t="s">
        <v>482</v>
      </c>
      <c r="K261" s="5" t="s">
        <v>483</v>
      </c>
      <c r="L261" s="5" t="str">
        <f t="shared" si="12"/>
        <v>58 56.18 N</v>
      </c>
      <c r="M261" s="5" t="str">
        <f t="shared" si="13"/>
        <v>140 37.32 W</v>
      </c>
    </row>
    <row r="262" spans="1:13" ht="13.5" customHeight="1">
      <c r="A262" s="9">
        <v>259</v>
      </c>
      <c r="B262" s="5" t="s">
        <v>24</v>
      </c>
      <c r="C262" s="5" t="s">
        <v>433</v>
      </c>
      <c r="D262" s="8" t="s">
        <v>23</v>
      </c>
      <c r="E262" s="6">
        <v>40674.76325231481</v>
      </c>
      <c r="F262" s="6">
        <v>40674.76325231481</v>
      </c>
      <c r="G262" s="7">
        <v>58.93630916666667</v>
      </c>
      <c r="H262" s="7">
        <v>140.62195666666668</v>
      </c>
      <c r="I262" s="9">
        <v>188</v>
      </c>
      <c r="J262" s="8" t="s">
        <v>347</v>
      </c>
      <c r="K262" s="5" t="s">
        <v>483</v>
      </c>
      <c r="L262" s="5" t="str">
        <f t="shared" si="12"/>
        <v>58 56.18 N</v>
      </c>
      <c r="M262" s="5" t="str">
        <f t="shared" si="13"/>
        <v>140 37.32 W</v>
      </c>
    </row>
    <row r="263" spans="1:13" ht="13.5" customHeight="1">
      <c r="A263" s="9">
        <v>260</v>
      </c>
      <c r="B263" s="5" t="s">
        <v>24</v>
      </c>
      <c r="C263" s="5" t="s">
        <v>431</v>
      </c>
      <c r="D263" s="8" t="s">
        <v>23</v>
      </c>
      <c r="E263" s="6">
        <v>40674.79188657407</v>
      </c>
      <c r="F263" s="6">
        <v>40674.79188657407</v>
      </c>
      <c r="G263" s="7">
        <v>58.936311833333335</v>
      </c>
      <c r="H263" s="7">
        <v>140.6219415</v>
      </c>
      <c r="I263" s="9">
        <v>188</v>
      </c>
      <c r="K263" s="5" t="s">
        <v>483</v>
      </c>
      <c r="L263" s="5" t="str">
        <f t="shared" si="12"/>
        <v>58 56.18 N</v>
      </c>
      <c r="M263" s="5" t="str">
        <f t="shared" si="13"/>
        <v>140 37.32 W</v>
      </c>
    </row>
    <row r="264" spans="1:13" ht="13.5" customHeight="1">
      <c r="A264" s="9">
        <v>261</v>
      </c>
      <c r="B264" s="5" t="s">
        <v>25</v>
      </c>
      <c r="C264" s="5" t="s">
        <v>410</v>
      </c>
      <c r="D264" s="8" t="s">
        <v>23</v>
      </c>
      <c r="E264" s="6">
        <v>40674.792233796295</v>
      </c>
      <c r="F264" s="6">
        <v>40674.792233796295</v>
      </c>
      <c r="G264" s="7">
        <v>58.936313</v>
      </c>
      <c r="H264" s="7">
        <v>140.6219375</v>
      </c>
      <c r="I264" s="9">
        <v>188</v>
      </c>
      <c r="K264" s="5" t="s">
        <v>382</v>
      </c>
      <c r="L264" s="5" t="str">
        <f t="shared" si="12"/>
        <v>58 56.18 N</v>
      </c>
      <c r="M264" s="5" t="str">
        <f t="shared" si="13"/>
        <v>140 37.32 W</v>
      </c>
    </row>
    <row r="265" spans="1:13" ht="13.5" customHeight="1">
      <c r="A265" s="9">
        <v>262</v>
      </c>
      <c r="B265" s="5" t="s">
        <v>28</v>
      </c>
      <c r="C265" s="5" t="s">
        <v>433</v>
      </c>
      <c r="D265" s="8" t="s">
        <v>23</v>
      </c>
      <c r="E265" s="6">
        <v>40674.82015046296</v>
      </c>
      <c r="F265" s="6">
        <v>40674.82015046296</v>
      </c>
      <c r="G265" s="7">
        <v>58.93247866666667</v>
      </c>
      <c r="H265" s="7">
        <v>140.62023966666666</v>
      </c>
      <c r="I265" s="9">
        <v>188</v>
      </c>
      <c r="J265" s="8" t="s">
        <v>27</v>
      </c>
      <c r="K265" s="5" t="s">
        <v>414</v>
      </c>
      <c r="L265" s="5" t="str">
        <f aca="true" t="shared" si="14" ref="L265:L302">IF(G265="","",TEXT(INT(G265),"00")&amp;" "&amp;TEXT((G265-INT(G265))*60,"00.00")&amp;" N")</f>
        <v>58 55.95 N</v>
      </c>
      <c r="M265" s="5" t="str">
        <f aca="true" t="shared" si="15" ref="M265:M302">IF(H265="","",TEXT(INT(H265),"00")&amp;" "&amp;TEXT((H265-INT(H265))*60,"00.00")&amp;" W")</f>
        <v>140 37.21 W</v>
      </c>
    </row>
    <row r="266" spans="1:13" ht="13.5" customHeight="1">
      <c r="A266" s="9">
        <v>263</v>
      </c>
      <c r="B266" s="5" t="s">
        <v>31</v>
      </c>
      <c r="C266" s="5" t="s">
        <v>410</v>
      </c>
      <c r="D266" s="8" t="s">
        <v>32</v>
      </c>
      <c r="E266" s="6">
        <v>40674.83724537037</v>
      </c>
      <c r="F266" s="6">
        <v>40674.83724537037</v>
      </c>
      <c r="G266" s="7">
        <v>58.92791716666667</v>
      </c>
      <c r="H266" s="7">
        <v>140.617402</v>
      </c>
      <c r="I266" s="9">
        <v>190</v>
      </c>
      <c r="J266" s="8" t="s">
        <v>468</v>
      </c>
      <c r="K266" s="5" t="s">
        <v>414</v>
      </c>
      <c r="L266" s="5" t="str">
        <f t="shared" si="14"/>
        <v>58 55.68 N</v>
      </c>
      <c r="M266" s="5" t="str">
        <f t="shared" si="15"/>
        <v>140 37.04 W</v>
      </c>
    </row>
    <row r="267" spans="1:13" ht="13.5" customHeight="1">
      <c r="A267" s="9">
        <v>264</v>
      </c>
      <c r="B267" s="5" t="s">
        <v>415</v>
      </c>
      <c r="C267" s="5" t="s">
        <v>410</v>
      </c>
      <c r="D267" s="8" t="s">
        <v>34</v>
      </c>
      <c r="E267" s="6">
        <v>40674.90373842593</v>
      </c>
      <c r="F267" s="6">
        <v>40674.90373842593</v>
      </c>
      <c r="G267" s="7">
        <v>59.0762485</v>
      </c>
      <c r="H267" s="7">
        <v>140.4334045</v>
      </c>
      <c r="I267" s="9">
        <v>141</v>
      </c>
      <c r="J267" s="8" t="s">
        <v>35</v>
      </c>
      <c r="K267" s="5" t="s">
        <v>414</v>
      </c>
      <c r="L267" s="5" t="str">
        <f t="shared" si="14"/>
        <v>59 04.57 N</v>
      </c>
      <c r="M267" s="5" t="str">
        <f t="shared" si="15"/>
        <v>140 26.00 W</v>
      </c>
    </row>
    <row r="268" spans="1:13" ht="13.5" customHeight="1">
      <c r="A268" s="9">
        <v>265</v>
      </c>
      <c r="B268" s="5" t="s">
        <v>37</v>
      </c>
      <c r="C268" s="5" t="s">
        <v>410</v>
      </c>
      <c r="D268" s="8" t="s">
        <v>34</v>
      </c>
      <c r="E268" s="6">
        <v>40674.925</v>
      </c>
      <c r="F268" s="6">
        <v>40674.925</v>
      </c>
      <c r="G268" s="7">
        <v>59.06666666666667</v>
      </c>
      <c r="H268" s="7">
        <v>140.42233333333334</v>
      </c>
      <c r="I268" s="9">
        <v>141</v>
      </c>
      <c r="K268" s="5" t="s">
        <v>382</v>
      </c>
      <c r="L268" s="5" t="str">
        <f>IF(G268="","",TEXT(INT(G268),"00")&amp;" "&amp;TEXT((G268-INT(G268))*60,"00.00")&amp;" N")</f>
        <v>59 04.00 N</v>
      </c>
      <c r="M268" s="5" t="str">
        <f>IF(H268="","",TEXT(INT(H268),"00")&amp;" "&amp;TEXT((H268-INT(H268))*60,"00.00")&amp;" W")</f>
        <v>140 25.34 W</v>
      </c>
    </row>
    <row r="269" spans="1:13" ht="13.5" customHeight="1">
      <c r="A269" s="9">
        <v>266</v>
      </c>
      <c r="B269" s="5" t="s">
        <v>36</v>
      </c>
      <c r="C269" s="5" t="s">
        <v>410</v>
      </c>
      <c r="D269" s="8" t="s">
        <v>34</v>
      </c>
      <c r="E269" s="6">
        <v>40674.93472222222</v>
      </c>
      <c r="F269" s="6">
        <v>40674.93472222222</v>
      </c>
      <c r="G269" s="7">
        <v>59.06216666666667</v>
      </c>
      <c r="H269" s="7">
        <v>140.42266666666666</v>
      </c>
      <c r="I269" s="9">
        <v>141</v>
      </c>
      <c r="K269" s="5" t="s">
        <v>414</v>
      </c>
      <c r="L269" s="5" t="str">
        <f t="shared" si="14"/>
        <v>59 03.73 N</v>
      </c>
      <c r="M269" s="5" t="str">
        <f t="shared" si="15"/>
        <v>140 25.36 W</v>
      </c>
    </row>
    <row r="270" spans="1:13" ht="13.5" customHeight="1">
      <c r="A270" s="9">
        <v>267</v>
      </c>
      <c r="B270" s="5" t="s">
        <v>415</v>
      </c>
      <c r="C270" s="5" t="s">
        <v>410</v>
      </c>
      <c r="D270" s="8" t="s">
        <v>41</v>
      </c>
      <c r="E270" s="6">
        <v>40674.99901620371</v>
      </c>
      <c r="F270" s="6">
        <v>40674.99901620371</v>
      </c>
      <c r="G270" s="7">
        <v>59.206767</v>
      </c>
      <c r="H270" s="7">
        <v>140.2516495</v>
      </c>
      <c r="I270" s="9">
        <v>126</v>
      </c>
      <c r="J270" s="8" t="s">
        <v>42</v>
      </c>
      <c r="K270" s="5" t="s">
        <v>414</v>
      </c>
      <c r="L270" s="5" t="str">
        <f t="shared" si="14"/>
        <v>59 12.41 N</v>
      </c>
      <c r="M270" s="5" t="str">
        <f t="shared" si="15"/>
        <v>140 15.10 W</v>
      </c>
    </row>
    <row r="271" spans="1:13" ht="13.5" customHeight="1">
      <c r="A271" s="9">
        <v>268</v>
      </c>
      <c r="B271" s="5" t="s">
        <v>43</v>
      </c>
      <c r="C271" s="5" t="s">
        <v>410</v>
      </c>
      <c r="D271" s="8" t="s">
        <v>41</v>
      </c>
      <c r="E271" s="6">
        <v>40675.009409722225</v>
      </c>
      <c r="F271" s="6">
        <v>40675.009409722225</v>
      </c>
      <c r="G271" s="7">
        <v>59.2112075</v>
      </c>
      <c r="H271" s="7">
        <v>140.26186133333334</v>
      </c>
      <c r="I271" s="9">
        <v>126</v>
      </c>
      <c r="K271" s="5" t="s">
        <v>382</v>
      </c>
      <c r="L271" s="5" t="str">
        <f t="shared" si="14"/>
        <v>59 12.67 N</v>
      </c>
      <c r="M271" s="5" t="str">
        <f t="shared" si="15"/>
        <v>140 15.71 W</v>
      </c>
    </row>
    <row r="272" spans="1:13" ht="13.5" customHeight="1">
      <c r="A272" s="9">
        <v>269</v>
      </c>
      <c r="B272" s="5" t="s">
        <v>44</v>
      </c>
      <c r="C272" s="5" t="s">
        <v>410</v>
      </c>
      <c r="D272" s="8" t="s">
        <v>41</v>
      </c>
      <c r="E272" s="6">
        <v>40675.02899305556</v>
      </c>
      <c r="F272" s="6">
        <v>40675.02899305556</v>
      </c>
      <c r="G272" s="7">
        <v>59.213280833333336</v>
      </c>
      <c r="H272" s="7">
        <v>140.26671083333332</v>
      </c>
      <c r="I272" s="9">
        <v>127</v>
      </c>
      <c r="K272" s="5" t="s">
        <v>414</v>
      </c>
      <c r="L272" s="5" t="str">
        <f t="shared" si="14"/>
        <v>59 12.80 N</v>
      </c>
      <c r="M272" s="5" t="str">
        <f t="shared" si="15"/>
        <v>140 16.00 W</v>
      </c>
    </row>
    <row r="273" spans="1:13" ht="13.5" customHeight="1">
      <c r="A273" s="9">
        <v>270</v>
      </c>
      <c r="B273" s="5" t="s">
        <v>415</v>
      </c>
      <c r="C273" s="5" t="s">
        <v>410</v>
      </c>
      <c r="D273" s="8" t="s">
        <v>48</v>
      </c>
      <c r="E273" s="6">
        <v>40675.088217592594</v>
      </c>
      <c r="F273" s="6">
        <v>40675.088217592594</v>
      </c>
      <c r="G273" s="7">
        <v>59.35350733333333</v>
      </c>
      <c r="H273" s="7">
        <v>140.07088633333333</v>
      </c>
      <c r="I273" s="9">
        <v>168</v>
      </c>
      <c r="J273" s="8" t="s">
        <v>45</v>
      </c>
      <c r="K273" s="5" t="s">
        <v>414</v>
      </c>
      <c r="L273" s="5" t="str">
        <f t="shared" si="14"/>
        <v>59 21.21 N</v>
      </c>
      <c r="M273" s="5" t="str">
        <f t="shared" si="15"/>
        <v>140 04.25 W</v>
      </c>
    </row>
    <row r="274" spans="1:13" ht="13.5" customHeight="1">
      <c r="A274" s="9">
        <v>271</v>
      </c>
      <c r="B274" s="5" t="s">
        <v>46</v>
      </c>
      <c r="C274" s="5" t="s">
        <v>410</v>
      </c>
      <c r="D274" s="8" t="s">
        <v>48</v>
      </c>
      <c r="E274" s="6">
        <v>40675.106875</v>
      </c>
      <c r="F274" s="6">
        <v>40675.106875</v>
      </c>
      <c r="G274" s="7">
        <v>59.344358666666665</v>
      </c>
      <c r="H274" s="7">
        <v>140.061474</v>
      </c>
      <c r="I274" s="9">
        <v>165</v>
      </c>
      <c r="J274" s="8" t="s">
        <v>482</v>
      </c>
      <c r="K274" s="5" t="s">
        <v>483</v>
      </c>
      <c r="L274" s="5" t="str">
        <f t="shared" si="14"/>
        <v>59 20.66 N</v>
      </c>
      <c r="M274" s="5" t="str">
        <f t="shared" si="15"/>
        <v>140 03.69 W</v>
      </c>
    </row>
    <row r="275" spans="1:13" ht="13.5" customHeight="1">
      <c r="A275" s="9">
        <v>272</v>
      </c>
      <c r="B275" s="5" t="s">
        <v>47</v>
      </c>
      <c r="C275" s="5" t="s">
        <v>410</v>
      </c>
      <c r="D275" s="8" t="s">
        <v>48</v>
      </c>
      <c r="E275" s="6">
        <v>40675.1640625</v>
      </c>
      <c r="F275" s="6">
        <v>40675.1640625</v>
      </c>
      <c r="G275" s="7">
        <v>59.3430835</v>
      </c>
      <c r="H275" s="7">
        <v>140.04068566666666</v>
      </c>
      <c r="I275" s="9">
        <v>165</v>
      </c>
      <c r="K275" s="5" t="s">
        <v>414</v>
      </c>
      <c r="L275" s="5" t="str">
        <f t="shared" si="14"/>
        <v>59 20.59 N</v>
      </c>
      <c r="M275" s="5" t="str">
        <f t="shared" si="15"/>
        <v>140 02.44 W</v>
      </c>
    </row>
    <row r="276" spans="1:13" ht="13.5" customHeight="1">
      <c r="A276" s="9">
        <v>273</v>
      </c>
      <c r="B276" s="5" t="s">
        <v>415</v>
      </c>
      <c r="C276" s="5" t="s">
        <v>410</v>
      </c>
      <c r="D276" s="8" t="s">
        <v>49</v>
      </c>
      <c r="E276" s="6">
        <v>40675.229895833334</v>
      </c>
      <c r="F276" s="6">
        <v>40675.229895833334</v>
      </c>
      <c r="G276" s="7">
        <v>59.48644</v>
      </c>
      <c r="H276" s="7">
        <v>139.888769</v>
      </c>
      <c r="I276" s="9">
        <v>95</v>
      </c>
      <c r="J276" s="8" t="s">
        <v>50</v>
      </c>
      <c r="K276" s="5" t="s">
        <v>414</v>
      </c>
      <c r="L276" s="5" t="str">
        <f t="shared" si="14"/>
        <v>59 29.19 N</v>
      </c>
      <c r="M276" s="5" t="str">
        <f t="shared" si="15"/>
        <v>139 53.33 W</v>
      </c>
    </row>
    <row r="277" spans="1:13" ht="13.5" customHeight="1">
      <c r="A277" s="9">
        <v>274</v>
      </c>
      <c r="B277" s="5" t="s">
        <v>51</v>
      </c>
      <c r="C277" s="5" t="s">
        <v>410</v>
      </c>
      <c r="D277" s="8" t="s">
        <v>49</v>
      </c>
      <c r="E277" s="6">
        <v>40675.246087962965</v>
      </c>
      <c r="F277" s="6">
        <v>40675.246087962965</v>
      </c>
      <c r="G277" s="7">
        <v>59.47726816666667</v>
      </c>
      <c r="H277" s="7">
        <v>139.88060283333334</v>
      </c>
      <c r="I277" s="9">
        <v>103</v>
      </c>
      <c r="K277" s="5" t="s">
        <v>382</v>
      </c>
      <c r="L277" s="5" t="str">
        <f t="shared" si="14"/>
        <v>59 28.64 N</v>
      </c>
      <c r="M277" s="5" t="str">
        <f t="shared" si="15"/>
        <v>139 52.84 W</v>
      </c>
    </row>
    <row r="278" spans="1:13" ht="13.5" customHeight="1">
      <c r="A278" s="9">
        <v>275</v>
      </c>
      <c r="B278" s="5" t="s">
        <v>52</v>
      </c>
      <c r="C278" s="5" t="s">
        <v>410</v>
      </c>
      <c r="D278" s="8" t="s">
        <v>49</v>
      </c>
      <c r="E278" s="6">
        <v>40675.26278935185</v>
      </c>
      <c r="F278" s="6">
        <v>40675.26278935185</v>
      </c>
      <c r="G278" s="7">
        <v>59.47813416666666</v>
      </c>
      <c r="H278" s="7">
        <v>139.88609033333333</v>
      </c>
      <c r="I278" s="9">
        <v>103</v>
      </c>
      <c r="K278" s="5" t="s">
        <v>414</v>
      </c>
      <c r="L278" s="5" t="str">
        <f t="shared" si="14"/>
        <v>59 28.69 N</v>
      </c>
      <c r="M278" s="5" t="str">
        <f t="shared" si="15"/>
        <v>139 53.17 W</v>
      </c>
    </row>
    <row r="279" spans="1:13" ht="13.5" customHeight="1">
      <c r="A279" s="9">
        <v>276</v>
      </c>
      <c r="B279" s="5" t="s">
        <v>415</v>
      </c>
      <c r="C279" s="5" t="s">
        <v>410</v>
      </c>
      <c r="D279" s="8" t="s">
        <v>53</v>
      </c>
      <c r="E279" s="6">
        <v>40675.32152777778</v>
      </c>
      <c r="F279" s="6">
        <v>40675.321539351855</v>
      </c>
      <c r="G279" s="7">
        <v>59.548569</v>
      </c>
      <c r="H279" s="7">
        <v>140.17036216666668</v>
      </c>
      <c r="I279" s="9">
        <v>109</v>
      </c>
      <c r="K279" s="5" t="s">
        <v>414</v>
      </c>
      <c r="L279" s="5" t="str">
        <f t="shared" si="14"/>
        <v>59 32.91 N</v>
      </c>
      <c r="M279" s="5" t="str">
        <f t="shared" si="15"/>
        <v>140 10.22 W</v>
      </c>
    </row>
    <row r="280" spans="1:13" ht="13.5" customHeight="1">
      <c r="A280" s="9">
        <v>277</v>
      </c>
      <c r="B280" s="5" t="s">
        <v>52</v>
      </c>
      <c r="C280" s="5" t="s">
        <v>433</v>
      </c>
      <c r="D280" s="8" t="s">
        <v>53</v>
      </c>
      <c r="E280" s="6">
        <v>40675.335335648146</v>
      </c>
      <c r="F280" s="6">
        <v>40675.335335648146</v>
      </c>
      <c r="G280" s="7">
        <v>59.5534825</v>
      </c>
      <c r="H280" s="7">
        <v>140.18830116666666</v>
      </c>
      <c r="I280" s="9">
        <v>109</v>
      </c>
      <c r="K280" s="5" t="s">
        <v>414</v>
      </c>
      <c r="L280" s="5" t="str">
        <f t="shared" si="14"/>
        <v>59 33.21 N</v>
      </c>
      <c r="M280" s="5" t="str">
        <f t="shared" si="15"/>
        <v>140 11.30 W</v>
      </c>
    </row>
    <row r="281" spans="1:13" ht="13.5" customHeight="1">
      <c r="A281" s="9">
        <v>278</v>
      </c>
      <c r="B281" s="5" t="s">
        <v>415</v>
      </c>
      <c r="C281" s="5" t="s">
        <v>410</v>
      </c>
      <c r="D281" s="8" t="s">
        <v>54</v>
      </c>
      <c r="E281" s="6">
        <v>40675.38451388889</v>
      </c>
      <c r="F281" s="6">
        <v>40675.38451388889</v>
      </c>
      <c r="G281" s="7">
        <v>59.433520333333334</v>
      </c>
      <c r="H281" s="7">
        <v>140.36623833333334</v>
      </c>
      <c r="I281" s="9">
        <v>230</v>
      </c>
      <c r="K281" s="5" t="s">
        <v>414</v>
      </c>
      <c r="L281" s="5" t="str">
        <f t="shared" si="14"/>
        <v>59 26.01 N</v>
      </c>
      <c r="M281" s="5" t="str">
        <f t="shared" si="15"/>
        <v>140 21.97 W</v>
      </c>
    </row>
    <row r="282" spans="1:13" ht="13.5" customHeight="1">
      <c r="A282" s="9">
        <v>279</v>
      </c>
      <c r="B282" s="5" t="s">
        <v>52</v>
      </c>
      <c r="C282" s="5" t="s">
        <v>433</v>
      </c>
      <c r="D282" s="8" t="s">
        <v>54</v>
      </c>
      <c r="E282" s="6">
        <v>40675.40084490741</v>
      </c>
      <c r="F282" s="6">
        <v>40675.40084490741</v>
      </c>
      <c r="G282" s="7">
        <v>59.439904166666665</v>
      </c>
      <c r="H282" s="7">
        <v>140.383603</v>
      </c>
      <c r="I282" s="9">
        <v>230</v>
      </c>
      <c r="K282" s="5" t="s">
        <v>414</v>
      </c>
      <c r="L282" s="5" t="str">
        <f t="shared" si="14"/>
        <v>59 26.39 N</v>
      </c>
      <c r="M282" s="5" t="str">
        <f t="shared" si="15"/>
        <v>140 23.02 W</v>
      </c>
    </row>
    <row r="283" spans="1:13" ht="13.5" customHeight="1">
      <c r="A283" s="9">
        <v>280</v>
      </c>
      <c r="B283" s="5" t="s">
        <v>415</v>
      </c>
      <c r="C283" s="5" t="s">
        <v>410</v>
      </c>
      <c r="D283" s="8" t="s">
        <v>55</v>
      </c>
      <c r="E283" s="6">
        <v>40675.45767361111</v>
      </c>
      <c r="F283" s="6">
        <v>40675.45767361111</v>
      </c>
      <c r="G283" s="7">
        <v>59.2936785</v>
      </c>
      <c r="H283" s="7">
        <v>140.542025</v>
      </c>
      <c r="I283" s="9">
        <v>137</v>
      </c>
      <c r="J283" s="8" t="s">
        <v>70</v>
      </c>
      <c r="K283" s="5" t="s">
        <v>414</v>
      </c>
      <c r="L283" s="5" t="str">
        <f t="shared" si="14"/>
        <v>59 17.62 N</v>
      </c>
      <c r="M283" s="5" t="str">
        <f t="shared" si="15"/>
        <v>140 32.52 W</v>
      </c>
    </row>
    <row r="284" spans="1:13" ht="13.5" customHeight="1">
      <c r="A284" s="9">
        <v>281</v>
      </c>
      <c r="B284" s="5" t="s">
        <v>56</v>
      </c>
      <c r="C284" s="5" t="s">
        <v>410</v>
      </c>
      <c r="D284" s="8" t="s">
        <v>57</v>
      </c>
      <c r="E284" s="6">
        <v>40675.45767361111</v>
      </c>
      <c r="F284" s="6">
        <v>40675.45767361111</v>
      </c>
      <c r="G284" s="7">
        <v>59.2936785</v>
      </c>
      <c r="H284" s="7">
        <v>140.542025</v>
      </c>
      <c r="I284" s="9">
        <v>137</v>
      </c>
      <c r="K284" s="5" t="s">
        <v>414</v>
      </c>
      <c r="L284" s="5" t="str">
        <f>IF(G284="","",TEXT(INT(G284),"00")&amp;" "&amp;TEXT((G284-INT(G284))*60,"00.00")&amp;" N")</f>
        <v>59 17.62 N</v>
      </c>
      <c r="M284" s="5" t="str">
        <f>IF(H284="","",TEXT(INT(H284),"00")&amp;" "&amp;TEXT((H284-INT(H284))*60,"00.00")&amp;" W")</f>
        <v>140 32.52 W</v>
      </c>
    </row>
    <row r="285" spans="1:13" ht="13.5" customHeight="1">
      <c r="A285" s="9">
        <v>282</v>
      </c>
      <c r="B285" s="5" t="s">
        <v>58</v>
      </c>
      <c r="C285" s="5" t="s">
        <v>410</v>
      </c>
      <c r="D285" s="8" t="s">
        <v>57</v>
      </c>
      <c r="E285" s="6">
        <v>40675.490277777775</v>
      </c>
      <c r="F285" s="6">
        <v>40675.490277777775</v>
      </c>
      <c r="G285" s="7">
        <v>59.29533</v>
      </c>
      <c r="H285" s="7">
        <v>140.56667</v>
      </c>
      <c r="I285" s="9">
        <v>137</v>
      </c>
      <c r="J285" s="8" t="s">
        <v>64</v>
      </c>
      <c r="K285" s="5" t="s">
        <v>59</v>
      </c>
      <c r="L285" s="5" t="s">
        <v>62</v>
      </c>
      <c r="M285" s="5" t="s">
        <v>63</v>
      </c>
    </row>
    <row r="286" spans="1:14" ht="13.5" customHeight="1">
      <c r="A286" s="9">
        <v>283</v>
      </c>
      <c r="B286" s="5" t="s">
        <v>415</v>
      </c>
      <c r="C286" s="5" t="s">
        <v>410</v>
      </c>
      <c r="D286" s="8" t="s">
        <v>60</v>
      </c>
      <c r="E286" s="6">
        <v>40675.54791666667</v>
      </c>
      <c r="F286" s="6">
        <v>40675.54791666667</v>
      </c>
      <c r="G286" s="7">
        <v>59.160667</v>
      </c>
      <c r="H286" s="7">
        <v>140.723333</v>
      </c>
      <c r="I286" s="9">
        <v>167</v>
      </c>
      <c r="J286" s="8" t="s">
        <v>22</v>
      </c>
      <c r="K286" s="5" t="s">
        <v>414</v>
      </c>
      <c r="L286" s="5" t="s">
        <v>66</v>
      </c>
      <c r="M286" s="5" t="s">
        <v>67</v>
      </c>
      <c r="N286" s="5" t="s">
        <v>22</v>
      </c>
    </row>
    <row r="287" spans="1:14" ht="13.5" customHeight="1">
      <c r="A287" s="9">
        <v>284</v>
      </c>
      <c r="B287" s="5" t="s">
        <v>61</v>
      </c>
      <c r="C287" s="5" t="s">
        <v>410</v>
      </c>
      <c r="D287" s="8" t="s">
        <v>60</v>
      </c>
      <c r="E287" s="6">
        <v>40675.56458333333</v>
      </c>
      <c r="F287" s="6">
        <v>40675.56458333333</v>
      </c>
      <c r="G287" s="7">
        <v>59.16383</v>
      </c>
      <c r="H287" s="7">
        <v>140.74233</v>
      </c>
      <c r="I287" s="9">
        <v>167</v>
      </c>
      <c r="J287" s="8" t="s">
        <v>22</v>
      </c>
      <c r="K287" s="5" t="s">
        <v>414</v>
      </c>
      <c r="L287" s="5" t="s">
        <v>68</v>
      </c>
      <c r="M287" s="5" t="s">
        <v>69</v>
      </c>
      <c r="N287" s="5" t="s">
        <v>22</v>
      </c>
    </row>
    <row r="288" spans="1:13" ht="13.5" customHeight="1">
      <c r="A288" s="9">
        <v>285</v>
      </c>
      <c r="B288" s="5" t="s">
        <v>415</v>
      </c>
      <c r="C288" s="5" t="s">
        <v>410</v>
      </c>
      <c r="D288" s="8" t="s">
        <v>65</v>
      </c>
      <c r="E288" s="6">
        <v>40675.62641203704</v>
      </c>
      <c r="F288" s="6">
        <v>40675.62641203704</v>
      </c>
      <c r="G288" s="7">
        <v>59.026400333333335</v>
      </c>
      <c r="H288" s="7">
        <v>140.91266283333334</v>
      </c>
      <c r="I288" s="9">
        <v>188</v>
      </c>
      <c r="J288" s="8" t="s">
        <v>484</v>
      </c>
      <c r="K288" s="5" t="s">
        <v>414</v>
      </c>
      <c r="L288" s="5" t="str">
        <f t="shared" si="14"/>
        <v>59 01.58 N</v>
      </c>
      <c r="M288" s="5" t="str">
        <f t="shared" si="15"/>
        <v>140 54.76 W</v>
      </c>
    </row>
    <row r="289" spans="1:13" ht="13.5" customHeight="1">
      <c r="A289" s="9">
        <v>286</v>
      </c>
      <c r="B289" s="5" t="s">
        <v>415</v>
      </c>
      <c r="C289" s="5" t="s">
        <v>410</v>
      </c>
      <c r="D289" s="8" t="s">
        <v>65</v>
      </c>
      <c r="E289" s="6">
        <v>40675.636145833334</v>
      </c>
      <c r="F289" s="6">
        <v>40675.636145833334</v>
      </c>
      <c r="G289" s="7">
        <v>59.03385633333333</v>
      </c>
      <c r="H289" s="7">
        <v>140.8976595</v>
      </c>
      <c r="I289" s="9">
        <v>188</v>
      </c>
      <c r="J289" s="8" t="s">
        <v>183</v>
      </c>
      <c r="K289" s="5" t="s">
        <v>414</v>
      </c>
      <c r="L289" s="5" t="str">
        <f t="shared" si="14"/>
        <v>59 02.03 N</v>
      </c>
      <c r="M289" s="5" t="str">
        <f t="shared" si="15"/>
        <v>140 53.86 W</v>
      </c>
    </row>
    <row r="290" spans="1:13" ht="13.5" customHeight="1">
      <c r="A290" s="9">
        <v>287</v>
      </c>
      <c r="B290" s="5" t="s">
        <v>61</v>
      </c>
      <c r="C290" s="5" t="s">
        <v>433</v>
      </c>
      <c r="D290" s="8" t="s">
        <v>65</v>
      </c>
      <c r="E290" s="6">
        <v>40675.65375</v>
      </c>
      <c r="F290" s="6">
        <v>40675.65375</v>
      </c>
      <c r="G290" s="7">
        <v>59.0474575</v>
      </c>
      <c r="H290" s="7">
        <v>140.8861745</v>
      </c>
      <c r="I290" s="9">
        <v>188</v>
      </c>
      <c r="K290" s="5" t="s">
        <v>414</v>
      </c>
      <c r="L290" s="5" t="str">
        <f t="shared" si="14"/>
        <v>59 02.85 N</v>
      </c>
      <c r="M290" s="5" t="str">
        <f t="shared" si="15"/>
        <v>140 53.17 W</v>
      </c>
    </row>
    <row r="291" spans="1:13" ht="13.5" customHeight="1">
      <c r="A291" s="9">
        <v>288</v>
      </c>
      <c r="B291" s="5" t="s">
        <v>74</v>
      </c>
      <c r="C291" s="5" t="s">
        <v>433</v>
      </c>
      <c r="D291" s="8" t="s">
        <v>71</v>
      </c>
      <c r="E291" s="6">
        <v>40675.74337962963</v>
      </c>
      <c r="F291" s="6">
        <v>40675.74337962963</v>
      </c>
      <c r="G291" s="7">
        <v>58.88290966666667</v>
      </c>
      <c r="H291" s="7">
        <v>141.10864683333332</v>
      </c>
      <c r="I291" s="9">
        <v>1123</v>
      </c>
      <c r="J291" s="8" t="s">
        <v>72</v>
      </c>
      <c r="K291" s="5" t="s">
        <v>414</v>
      </c>
      <c r="L291" s="5" t="str">
        <f t="shared" si="14"/>
        <v>58 52.97 N</v>
      </c>
      <c r="M291" s="5" t="str">
        <f t="shared" si="15"/>
        <v>141 06.52 W</v>
      </c>
    </row>
    <row r="292" spans="1:13" ht="13.5" customHeight="1">
      <c r="A292" s="9">
        <v>289</v>
      </c>
      <c r="B292" s="5" t="s">
        <v>415</v>
      </c>
      <c r="C292" s="5" t="s">
        <v>410</v>
      </c>
      <c r="D292" s="8" t="s">
        <v>71</v>
      </c>
      <c r="E292" s="6">
        <v>40675.7872337963</v>
      </c>
      <c r="F292" s="6">
        <v>40675.7872337963</v>
      </c>
      <c r="G292" s="7">
        <v>58.885406333333336</v>
      </c>
      <c r="H292" s="7">
        <v>141.11836333333332</v>
      </c>
      <c r="I292" s="9">
        <v>2900</v>
      </c>
      <c r="J292" s="8" t="s">
        <v>75</v>
      </c>
      <c r="K292" s="5" t="s">
        <v>414</v>
      </c>
      <c r="L292" s="5" t="str">
        <f t="shared" si="14"/>
        <v>58 53.12 N</v>
      </c>
      <c r="M292" s="5" t="str">
        <f t="shared" si="15"/>
        <v>141 07.10 W</v>
      </c>
    </row>
    <row r="293" spans="1:13" ht="13.5" customHeight="1">
      <c r="A293" s="9">
        <v>290</v>
      </c>
      <c r="B293" s="5" t="s">
        <v>73</v>
      </c>
      <c r="C293" s="5" t="s">
        <v>410</v>
      </c>
      <c r="D293" s="8" t="s">
        <v>71</v>
      </c>
      <c r="E293" s="6">
        <v>40675.802777777775</v>
      </c>
      <c r="F293" s="6">
        <v>40675.802777777775</v>
      </c>
      <c r="G293" s="7">
        <v>58.892162666666664</v>
      </c>
      <c r="H293" s="7">
        <v>141.09888516666666</v>
      </c>
      <c r="I293" s="9">
        <v>2781</v>
      </c>
      <c r="K293" s="5" t="s">
        <v>414</v>
      </c>
      <c r="L293" s="5" t="str">
        <f t="shared" si="14"/>
        <v>58 53.53 N</v>
      </c>
      <c r="M293" s="5" t="str">
        <f t="shared" si="15"/>
        <v>141 05.93 W</v>
      </c>
    </row>
    <row r="294" spans="1:13" ht="13.5" customHeight="1">
      <c r="A294" s="9">
        <v>291</v>
      </c>
      <c r="B294" s="5" t="s">
        <v>415</v>
      </c>
      <c r="C294" s="5" t="s">
        <v>410</v>
      </c>
      <c r="D294" s="8" t="s">
        <v>76</v>
      </c>
      <c r="E294" s="6">
        <v>40675.86377314815</v>
      </c>
      <c r="F294" s="6">
        <v>40675.86377314815</v>
      </c>
      <c r="G294" s="7">
        <v>58.975598166666664</v>
      </c>
      <c r="H294" s="7">
        <v>141.374182</v>
      </c>
      <c r="I294" s="9">
        <v>770</v>
      </c>
      <c r="K294" s="5" t="s">
        <v>414</v>
      </c>
      <c r="L294" s="5" t="str">
        <f t="shared" si="14"/>
        <v>58 58.54 N</v>
      </c>
      <c r="M294" s="5" t="str">
        <f t="shared" si="15"/>
        <v>141 22.45 W</v>
      </c>
    </row>
    <row r="295" spans="1:13" ht="13.5" customHeight="1">
      <c r="A295" s="9">
        <v>292</v>
      </c>
      <c r="B295" s="5" t="s">
        <v>77</v>
      </c>
      <c r="C295" s="5" t="s">
        <v>410</v>
      </c>
      <c r="D295" s="8" t="s">
        <v>76</v>
      </c>
      <c r="E295" s="6">
        <v>40675.87567129629</v>
      </c>
      <c r="F295" s="6">
        <v>40675.87567129629</v>
      </c>
      <c r="G295" s="7">
        <v>58.98401533333333</v>
      </c>
      <c r="H295" s="7">
        <v>141.36977666666667</v>
      </c>
      <c r="I295" s="9">
        <v>740</v>
      </c>
      <c r="K295" s="5" t="s">
        <v>382</v>
      </c>
      <c r="L295" s="5" t="str">
        <f t="shared" si="14"/>
        <v>58 59.04 N</v>
      </c>
      <c r="M295" s="5" t="str">
        <f t="shared" si="15"/>
        <v>141 22.19 W</v>
      </c>
    </row>
    <row r="296" spans="1:13" ht="13.5" customHeight="1">
      <c r="A296" s="9">
        <v>293</v>
      </c>
      <c r="B296" s="5" t="s">
        <v>78</v>
      </c>
      <c r="C296" s="5" t="s">
        <v>433</v>
      </c>
      <c r="D296" s="8" t="s">
        <v>76</v>
      </c>
      <c r="E296" s="6">
        <v>40675.915</v>
      </c>
      <c r="F296" s="6">
        <v>40675.915</v>
      </c>
      <c r="G296" s="7">
        <v>58.9826565</v>
      </c>
      <c r="H296" s="7">
        <v>141.35880183333333</v>
      </c>
      <c r="I296" s="9">
        <v>700</v>
      </c>
      <c r="K296" s="5" t="s">
        <v>414</v>
      </c>
      <c r="L296" s="5" t="str">
        <f t="shared" si="14"/>
        <v>58 58.96 N</v>
      </c>
      <c r="M296" s="5" t="str">
        <f t="shared" si="15"/>
        <v>141 21.53 W</v>
      </c>
    </row>
    <row r="297" spans="1:13" ht="13.5" customHeight="1">
      <c r="A297" s="9">
        <v>294</v>
      </c>
      <c r="B297" s="5" t="s">
        <v>415</v>
      </c>
      <c r="C297" s="5" t="s">
        <v>410</v>
      </c>
      <c r="D297" s="8" t="s">
        <v>79</v>
      </c>
      <c r="E297" s="6">
        <v>40675.971921296295</v>
      </c>
      <c r="F297" s="6">
        <v>40675.971921296295</v>
      </c>
      <c r="G297" s="7">
        <v>59.121722</v>
      </c>
      <c r="H297" s="7">
        <v>141.19881233333334</v>
      </c>
      <c r="I297" s="9">
        <v>263</v>
      </c>
      <c r="J297" s="8" t="s">
        <v>80</v>
      </c>
      <c r="K297" s="5" t="s">
        <v>414</v>
      </c>
      <c r="L297" s="5" t="str">
        <f t="shared" si="14"/>
        <v>59 07.30 N</v>
      </c>
      <c r="M297" s="5" t="str">
        <f t="shared" si="15"/>
        <v>141 11.93 W</v>
      </c>
    </row>
    <row r="298" spans="1:13" ht="13.5" customHeight="1">
      <c r="A298" s="9">
        <v>295</v>
      </c>
      <c r="B298" s="5" t="s">
        <v>81</v>
      </c>
      <c r="C298" s="5" t="s">
        <v>410</v>
      </c>
      <c r="D298" s="8" t="s">
        <v>79</v>
      </c>
      <c r="E298" s="6">
        <v>40675.984293981484</v>
      </c>
      <c r="F298" s="6">
        <v>40675.984293981484</v>
      </c>
      <c r="G298" s="7">
        <v>59.11637666666667</v>
      </c>
      <c r="H298" s="7">
        <v>141.19438016666666</v>
      </c>
      <c r="I298" s="9">
        <v>247</v>
      </c>
      <c r="K298" s="5" t="s">
        <v>382</v>
      </c>
      <c r="L298" s="5" t="str">
        <f t="shared" si="14"/>
        <v>59 06.98 N</v>
      </c>
      <c r="M298" s="5" t="str">
        <f t="shared" si="15"/>
        <v>141 11.66 W</v>
      </c>
    </row>
    <row r="299" spans="1:13" ht="13.5" customHeight="1">
      <c r="A299" s="9">
        <v>296</v>
      </c>
      <c r="B299" s="5" t="s">
        <v>83</v>
      </c>
      <c r="C299" s="5" t="s">
        <v>410</v>
      </c>
      <c r="D299" s="8" t="s">
        <v>79</v>
      </c>
      <c r="E299" s="6">
        <v>40676.01025462963</v>
      </c>
      <c r="F299" s="6">
        <v>40676.01025462963</v>
      </c>
      <c r="G299" s="7">
        <v>59.11586883333333</v>
      </c>
      <c r="H299" s="7">
        <v>141.18830233333333</v>
      </c>
      <c r="I299" s="9">
        <v>226</v>
      </c>
      <c r="K299" s="5" t="s">
        <v>414</v>
      </c>
      <c r="L299" s="5" t="str">
        <f t="shared" si="14"/>
        <v>59 06.95 N</v>
      </c>
      <c r="M299" s="5" t="str">
        <f t="shared" si="15"/>
        <v>141 11.30 W</v>
      </c>
    </row>
    <row r="300" spans="1:13" ht="13.5" customHeight="1">
      <c r="A300" s="9">
        <v>297</v>
      </c>
      <c r="B300" s="5" t="s">
        <v>415</v>
      </c>
      <c r="C300" s="5" t="s">
        <v>410</v>
      </c>
      <c r="D300" s="8" t="s">
        <v>84</v>
      </c>
      <c r="E300" s="6">
        <v>40676.06915509259</v>
      </c>
      <c r="F300" s="6">
        <v>40676.06915509259</v>
      </c>
      <c r="G300" s="7">
        <v>59.25215766666667</v>
      </c>
      <c r="H300" s="7">
        <v>141.02861416666667</v>
      </c>
      <c r="I300" s="9">
        <v>173</v>
      </c>
      <c r="J300" s="8" t="s">
        <v>85</v>
      </c>
      <c r="K300" s="5" t="s">
        <v>414</v>
      </c>
      <c r="L300" s="5" t="str">
        <f t="shared" si="14"/>
        <v>59 15.13 N</v>
      </c>
      <c r="M300" s="5" t="str">
        <f t="shared" si="15"/>
        <v>141 01.72 W</v>
      </c>
    </row>
    <row r="301" spans="1:13" ht="13.5" customHeight="1">
      <c r="A301" s="9">
        <v>298</v>
      </c>
      <c r="B301" s="5" t="s">
        <v>86</v>
      </c>
      <c r="C301" s="5" t="s">
        <v>410</v>
      </c>
      <c r="D301" s="8" t="s">
        <v>84</v>
      </c>
      <c r="E301" s="6">
        <v>40676.080925925926</v>
      </c>
      <c r="F301" s="6">
        <v>40676.080925925926</v>
      </c>
      <c r="G301" s="7">
        <v>59.249293</v>
      </c>
      <c r="H301" s="7">
        <v>141.016241</v>
      </c>
      <c r="I301" s="9">
        <v>180</v>
      </c>
      <c r="K301" s="5" t="s">
        <v>382</v>
      </c>
      <c r="L301" s="5" t="str">
        <f t="shared" si="14"/>
        <v>59 14.96 N</v>
      </c>
      <c r="M301" s="5" t="str">
        <f t="shared" si="15"/>
        <v>141 00.97 W</v>
      </c>
    </row>
    <row r="302" spans="1:13" ht="13.5" customHeight="1">
      <c r="A302" s="9">
        <v>299</v>
      </c>
      <c r="B302" s="5" t="s">
        <v>82</v>
      </c>
      <c r="C302" s="5" t="s">
        <v>431</v>
      </c>
      <c r="D302" s="8" t="s">
        <v>84</v>
      </c>
      <c r="E302" s="6">
        <v>40676.10229166667</v>
      </c>
      <c r="F302" s="6">
        <v>40676.10229166667</v>
      </c>
      <c r="G302" s="7">
        <v>59.2458585</v>
      </c>
      <c r="H302" s="7">
        <v>141.00456566666668</v>
      </c>
      <c r="I302" s="9">
        <v>180</v>
      </c>
      <c r="K302" s="5" t="s">
        <v>414</v>
      </c>
      <c r="L302" s="5" t="str">
        <f t="shared" si="14"/>
        <v>59 14.75 N</v>
      </c>
      <c r="M302" s="5" t="str">
        <f t="shared" si="15"/>
        <v>141 00.27 W</v>
      </c>
    </row>
    <row r="303" spans="1:13" ht="13.5" customHeight="1">
      <c r="A303" s="9">
        <v>300</v>
      </c>
      <c r="B303" s="5" t="s">
        <v>415</v>
      </c>
      <c r="C303" s="5" t="s">
        <v>410</v>
      </c>
      <c r="D303" s="8" t="s">
        <v>488</v>
      </c>
      <c r="E303" s="6">
        <v>40676.173993055556</v>
      </c>
      <c r="F303" s="6">
        <v>40676.173993055556</v>
      </c>
      <c r="G303" s="7">
        <v>59.392564166666666</v>
      </c>
      <c r="H303" s="7">
        <v>140.83313483333333</v>
      </c>
      <c r="I303" s="9">
        <v>159</v>
      </c>
      <c r="J303" s="8" t="s">
        <v>489</v>
      </c>
      <c r="K303" s="5" t="s">
        <v>414</v>
      </c>
      <c r="L303" s="5" t="str">
        <f aca="true" t="shared" si="16" ref="L303:L334">IF(G303="","",TEXT(INT(G303),"00")&amp;" "&amp;TEXT((G303-INT(G303))*60,"00.00")&amp;" N")</f>
        <v>59 23.55 N</v>
      </c>
      <c r="M303" s="5" t="str">
        <f aca="true" t="shared" si="17" ref="M303:M334">IF(H303="","",TEXT(INT(H303),"00")&amp;" "&amp;TEXT((H303-INT(H303))*60,"00.00")&amp;" W")</f>
        <v>140 49.99 W</v>
      </c>
    </row>
    <row r="304" spans="1:13" ht="13.5" customHeight="1">
      <c r="A304" s="9">
        <v>301</v>
      </c>
      <c r="B304" s="5" t="s">
        <v>490</v>
      </c>
      <c r="C304" s="5" t="s">
        <v>410</v>
      </c>
      <c r="D304" s="8" t="s">
        <v>488</v>
      </c>
      <c r="E304" s="6">
        <v>40676.185208333336</v>
      </c>
      <c r="F304" s="6">
        <v>40676.185208333336</v>
      </c>
      <c r="G304" s="7">
        <v>59.396899833333336</v>
      </c>
      <c r="H304" s="7">
        <v>140.84378033333334</v>
      </c>
      <c r="I304" s="9">
        <v>159</v>
      </c>
      <c r="K304" s="5" t="s">
        <v>382</v>
      </c>
      <c r="L304" s="5" t="str">
        <f t="shared" si="16"/>
        <v>59 23.81 N</v>
      </c>
      <c r="M304" s="5" t="str">
        <f t="shared" si="17"/>
        <v>140 50.63 W</v>
      </c>
    </row>
    <row r="305" spans="1:13" ht="13.5" customHeight="1">
      <c r="A305" s="9">
        <v>302</v>
      </c>
      <c r="B305" s="5" t="s">
        <v>491</v>
      </c>
      <c r="C305" s="5" t="s">
        <v>433</v>
      </c>
      <c r="D305" s="8" t="s">
        <v>488</v>
      </c>
      <c r="E305" s="6">
        <v>40676.20300925926</v>
      </c>
      <c r="F305" s="6">
        <v>40676.20300925926</v>
      </c>
      <c r="G305" s="7">
        <v>59.40026683333333</v>
      </c>
      <c r="H305" s="7">
        <v>140.848034</v>
      </c>
      <c r="I305" s="9">
        <v>161</v>
      </c>
      <c r="K305" s="5" t="s">
        <v>414</v>
      </c>
      <c r="L305" s="5" t="str">
        <f t="shared" si="16"/>
        <v>59 24.02 N</v>
      </c>
      <c r="M305" s="5" t="str">
        <f t="shared" si="17"/>
        <v>140 50.88 W</v>
      </c>
    </row>
    <row r="306" spans="1:13" ht="13.5" customHeight="1">
      <c r="A306" s="9">
        <v>303</v>
      </c>
      <c r="B306" s="5" t="s">
        <v>415</v>
      </c>
      <c r="C306" s="5" t="s">
        <v>410</v>
      </c>
      <c r="D306" s="8" t="s">
        <v>492</v>
      </c>
      <c r="E306" s="6">
        <v>40676.26392361111</v>
      </c>
      <c r="F306" s="6">
        <v>40676.26392361111</v>
      </c>
      <c r="G306" s="7">
        <v>59.522397833333336</v>
      </c>
      <c r="H306" s="7">
        <v>140.65083466666667</v>
      </c>
      <c r="I306" s="9">
        <v>276</v>
      </c>
      <c r="J306" s="8" t="s">
        <v>493</v>
      </c>
      <c r="K306" s="5" t="s">
        <v>414</v>
      </c>
      <c r="L306" s="5" t="str">
        <f t="shared" si="16"/>
        <v>59 31.34 N</v>
      </c>
      <c r="M306" s="5" t="str">
        <f t="shared" si="17"/>
        <v>140 39.05 W</v>
      </c>
    </row>
    <row r="307" spans="1:13" ht="13.5" customHeight="1">
      <c r="A307" s="9">
        <v>304</v>
      </c>
      <c r="B307" s="5" t="s">
        <v>494</v>
      </c>
      <c r="C307" s="5" t="s">
        <v>410</v>
      </c>
      <c r="D307" s="8" t="s">
        <v>492</v>
      </c>
      <c r="E307" s="6">
        <v>40676.27826388889</v>
      </c>
      <c r="F307" s="6">
        <v>40676.27826388889</v>
      </c>
      <c r="G307" s="7">
        <v>59.52534133333333</v>
      </c>
      <c r="H307" s="7">
        <v>140.66499833333333</v>
      </c>
      <c r="I307" s="9">
        <v>276</v>
      </c>
      <c r="K307" s="5" t="s">
        <v>382</v>
      </c>
      <c r="L307" s="5" t="str">
        <f t="shared" si="16"/>
        <v>59 31.52 N</v>
      </c>
      <c r="M307" s="5" t="str">
        <f t="shared" si="17"/>
        <v>140 39.90 W</v>
      </c>
    </row>
    <row r="308" spans="1:13" ht="13.5" customHeight="1">
      <c r="A308" s="9">
        <v>305</v>
      </c>
      <c r="B308" s="5" t="s">
        <v>495</v>
      </c>
      <c r="C308" s="5" t="s">
        <v>433</v>
      </c>
      <c r="D308" s="8" t="s">
        <v>492</v>
      </c>
      <c r="E308" s="6">
        <v>40676.307592592595</v>
      </c>
      <c r="F308" s="6">
        <v>40676.307592592595</v>
      </c>
      <c r="G308" s="7">
        <v>59.5222645</v>
      </c>
      <c r="H308" s="7">
        <v>140.65267066666667</v>
      </c>
      <c r="I308" s="9">
        <v>276</v>
      </c>
      <c r="K308" s="5" t="s">
        <v>414</v>
      </c>
      <c r="L308" s="5" t="str">
        <f t="shared" si="16"/>
        <v>59 31.34 N</v>
      </c>
      <c r="M308" s="5" t="str">
        <f t="shared" si="17"/>
        <v>140 39.16 W</v>
      </c>
    </row>
    <row r="309" spans="1:13" ht="13.5" customHeight="1">
      <c r="A309" s="9">
        <v>306</v>
      </c>
      <c r="B309" s="5" t="s">
        <v>422</v>
      </c>
      <c r="C309" s="5" t="s">
        <v>433</v>
      </c>
      <c r="D309" s="8" t="s">
        <v>492</v>
      </c>
      <c r="E309" s="6">
        <v>40676.3571875</v>
      </c>
      <c r="F309" s="6">
        <v>40676.3571875</v>
      </c>
      <c r="G309" s="7">
        <v>59.51461283333333</v>
      </c>
      <c r="H309" s="7">
        <v>140.63471716666666</v>
      </c>
      <c r="I309" s="9">
        <v>276</v>
      </c>
      <c r="J309" s="8" t="s">
        <v>496</v>
      </c>
      <c r="K309" s="5" t="s">
        <v>414</v>
      </c>
      <c r="L309" s="5" t="str">
        <f t="shared" si="16"/>
        <v>59 30.88 N</v>
      </c>
      <c r="M309" s="5" t="str">
        <f t="shared" si="17"/>
        <v>140 38.08 W</v>
      </c>
    </row>
    <row r="310" spans="1:13" ht="13.5" customHeight="1">
      <c r="A310" s="9">
        <v>307</v>
      </c>
      <c r="B310" s="5" t="s">
        <v>422</v>
      </c>
      <c r="C310" s="5" t="s">
        <v>433</v>
      </c>
      <c r="D310" s="8" t="s">
        <v>492</v>
      </c>
      <c r="E310" s="6">
        <v>40676.36052083333</v>
      </c>
      <c r="F310" s="6">
        <v>40676.36052083333</v>
      </c>
      <c r="G310" s="7">
        <v>59.5133455</v>
      </c>
      <c r="H310" s="7">
        <v>140.63371866666665</v>
      </c>
      <c r="I310" s="9">
        <v>276</v>
      </c>
      <c r="J310" s="8" t="s">
        <v>497</v>
      </c>
      <c r="K310" s="5" t="s">
        <v>414</v>
      </c>
      <c r="L310" s="5" t="str">
        <f t="shared" si="16"/>
        <v>59 30.80 N</v>
      </c>
      <c r="M310" s="5" t="str">
        <f t="shared" si="17"/>
        <v>140 38.02 W</v>
      </c>
    </row>
    <row r="311" spans="1:13" ht="13.5" customHeight="1">
      <c r="A311" s="9">
        <v>308</v>
      </c>
      <c r="B311" s="5" t="s">
        <v>422</v>
      </c>
      <c r="C311" s="5" t="s">
        <v>433</v>
      </c>
      <c r="D311" s="8" t="s">
        <v>492</v>
      </c>
      <c r="E311" s="6">
        <v>40676.36256944444</v>
      </c>
      <c r="F311" s="6">
        <v>40676.36256944444</v>
      </c>
      <c r="G311" s="7">
        <v>59.51235416666667</v>
      </c>
      <c r="H311" s="7">
        <v>140.6329125</v>
      </c>
      <c r="I311" s="9">
        <v>276</v>
      </c>
      <c r="J311" s="8" t="s">
        <v>186</v>
      </c>
      <c r="K311" s="5" t="s">
        <v>414</v>
      </c>
      <c r="L311" s="5" t="str">
        <f t="shared" si="16"/>
        <v>59 30.74 N</v>
      </c>
      <c r="M311" s="5" t="str">
        <f t="shared" si="17"/>
        <v>140 37.97 W</v>
      </c>
    </row>
    <row r="312" spans="1:13" ht="13.5" customHeight="1">
      <c r="A312" s="9">
        <v>309</v>
      </c>
      <c r="B312" s="5" t="s">
        <v>422</v>
      </c>
      <c r="C312" s="5" t="s">
        <v>433</v>
      </c>
      <c r="D312" s="8" t="s">
        <v>492</v>
      </c>
      <c r="E312" s="6">
        <v>40676.365115740744</v>
      </c>
      <c r="F312" s="6">
        <v>40676.365115740744</v>
      </c>
      <c r="G312" s="7">
        <v>59.511062333333335</v>
      </c>
      <c r="H312" s="7">
        <v>140.6318455</v>
      </c>
      <c r="I312" s="9">
        <v>276</v>
      </c>
      <c r="J312" s="8" t="s">
        <v>498</v>
      </c>
      <c r="K312" s="5" t="s">
        <v>414</v>
      </c>
      <c r="L312" s="5" t="str">
        <f t="shared" si="16"/>
        <v>59 30.66 N</v>
      </c>
      <c r="M312" s="5" t="str">
        <f t="shared" si="17"/>
        <v>140 37.91 W</v>
      </c>
    </row>
    <row r="313" spans="1:13" ht="13.5" customHeight="1">
      <c r="A313" s="9">
        <v>310</v>
      </c>
      <c r="B313" s="5" t="s">
        <v>422</v>
      </c>
      <c r="C313" s="5" t="s">
        <v>433</v>
      </c>
      <c r="D313" s="8" t="s">
        <v>492</v>
      </c>
      <c r="E313" s="6">
        <v>40676.36712962963</v>
      </c>
      <c r="F313" s="6">
        <v>40676.36712962963</v>
      </c>
      <c r="G313" s="7">
        <v>59.51003166666667</v>
      </c>
      <c r="H313" s="7">
        <v>140.630903</v>
      </c>
      <c r="I313" s="9">
        <v>276</v>
      </c>
      <c r="J313" s="8" t="s">
        <v>499</v>
      </c>
      <c r="K313" s="5" t="s">
        <v>414</v>
      </c>
      <c r="L313" s="5" t="str">
        <f t="shared" si="16"/>
        <v>59 30.60 N</v>
      </c>
      <c r="M313" s="5" t="str">
        <f t="shared" si="17"/>
        <v>140 37.85 W</v>
      </c>
    </row>
    <row r="314" spans="1:13" ht="13.5" customHeight="1">
      <c r="A314" s="9">
        <v>311</v>
      </c>
      <c r="B314" s="5" t="s">
        <v>422</v>
      </c>
      <c r="C314" s="5" t="s">
        <v>433</v>
      </c>
      <c r="D314" s="8" t="s">
        <v>492</v>
      </c>
      <c r="E314" s="6">
        <v>40676.36913194445</v>
      </c>
      <c r="F314" s="6">
        <v>40676.36913194445</v>
      </c>
      <c r="G314" s="7">
        <v>59.509013333333336</v>
      </c>
      <c r="H314" s="7">
        <v>140.62989433333334</v>
      </c>
      <c r="I314" s="9">
        <v>276</v>
      </c>
      <c r="J314" s="8" t="s">
        <v>500</v>
      </c>
      <c r="K314" s="5" t="s">
        <v>414</v>
      </c>
      <c r="L314" s="5" t="str">
        <f t="shared" si="16"/>
        <v>59 30.54 N</v>
      </c>
      <c r="M314" s="5" t="str">
        <f t="shared" si="17"/>
        <v>140 37.79 W</v>
      </c>
    </row>
    <row r="315" spans="1:13" ht="13.5" customHeight="1">
      <c r="A315" s="9">
        <v>312</v>
      </c>
      <c r="B315" s="5" t="s">
        <v>422</v>
      </c>
      <c r="C315" s="5" t="s">
        <v>433</v>
      </c>
      <c r="D315" s="8" t="s">
        <v>492</v>
      </c>
      <c r="E315" s="6">
        <v>40676.371724537035</v>
      </c>
      <c r="F315" s="6">
        <v>40676.371724537035</v>
      </c>
      <c r="G315" s="7">
        <v>59.5078205</v>
      </c>
      <c r="H315" s="7">
        <v>140.62877816666668</v>
      </c>
      <c r="I315" s="9">
        <v>276</v>
      </c>
      <c r="J315" s="8" t="s">
        <v>501</v>
      </c>
      <c r="K315" s="5" t="s">
        <v>414</v>
      </c>
      <c r="L315" s="5" t="str">
        <f t="shared" si="16"/>
        <v>59 30.47 N</v>
      </c>
      <c r="M315" s="5" t="str">
        <f t="shared" si="17"/>
        <v>140 37.73 W</v>
      </c>
    </row>
    <row r="316" spans="1:13" ht="13.5" customHeight="1">
      <c r="A316" s="9">
        <v>313</v>
      </c>
      <c r="B316" s="5" t="s">
        <v>422</v>
      </c>
      <c r="C316" s="5" t="s">
        <v>433</v>
      </c>
      <c r="D316" s="8" t="s">
        <v>492</v>
      </c>
      <c r="E316" s="6">
        <v>40676.37384259259</v>
      </c>
      <c r="F316" s="6">
        <v>40676.37384259259</v>
      </c>
      <c r="G316" s="7">
        <v>59.50684583333334</v>
      </c>
      <c r="H316" s="7">
        <v>140.627948</v>
      </c>
      <c r="I316" s="9">
        <v>276</v>
      </c>
      <c r="J316" s="8" t="s">
        <v>502</v>
      </c>
      <c r="K316" s="5" t="s">
        <v>414</v>
      </c>
      <c r="L316" s="5" t="str">
        <f t="shared" si="16"/>
        <v>59 30.41 N</v>
      </c>
      <c r="M316" s="5" t="str">
        <f t="shared" si="17"/>
        <v>140 37.68 W</v>
      </c>
    </row>
    <row r="317" spans="1:13" ht="13.5" customHeight="1">
      <c r="A317" s="9">
        <v>314</v>
      </c>
      <c r="B317" s="5" t="s">
        <v>422</v>
      </c>
      <c r="C317" s="5" t="s">
        <v>433</v>
      </c>
      <c r="D317" s="8" t="s">
        <v>492</v>
      </c>
      <c r="E317" s="6">
        <v>40676.37601851852</v>
      </c>
      <c r="F317" s="6">
        <v>40676.37601851852</v>
      </c>
      <c r="G317" s="7">
        <v>59.505827</v>
      </c>
      <c r="H317" s="7">
        <v>140.6270585</v>
      </c>
      <c r="I317" s="9">
        <v>276</v>
      </c>
      <c r="J317" s="8" t="s">
        <v>503</v>
      </c>
      <c r="K317" s="5" t="s">
        <v>414</v>
      </c>
      <c r="L317" s="5" t="str">
        <f t="shared" si="16"/>
        <v>59 30.35 N</v>
      </c>
      <c r="M317" s="5" t="str">
        <f t="shared" si="17"/>
        <v>140 37.62 W</v>
      </c>
    </row>
    <row r="318" spans="1:13" ht="13.5" customHeight="1">
      <c r="A318" s="9">
        <v>315</v>
      </c>
      <c r="B318" s="5" t="s">
        <v>415</v>
      </c>
      <c r="C318" s="5" t="s">
        <v>410</v>
      </c>
      <c r="D318" s="8" t="s">
        <v>504</v>
      </c>
      <c r="E318" s="6">
        <v>40676.41680555556</v>
      </c>
      <c r="F318" s="6">
        <v>40676.416817129626</v>
      </c>
      <c r="G318" s="7">
        <v>59.62142733333334</v>
      </c>
      <c r="H318" s="7">
        <v>140.5374335</v>
      </c>
      <c r="I318" s="9">
        <v>159</v>
      </c>
      <c r="J318" s="8" t="s">
        <v>505</v>
      </c>
      <c r="K318" s="5" t="s">
        <v>414</v>
      </c>
      <c r="L318" s="5" t="str">
        <f t="shared" si="16"/>
        <v>59 37.29 N</v>
      </c>
      <c r="M318" s="5" t="str">
        <f t="shared" si="17"/>
        <v>140 32.25 W</v>
      </c>
    </row>
    <row r="319" spans="1:13" ht="13.5" customHeight="1">
      <c r="A319" s="9">
        <v>316</v>
      </c>
      <c r="B319" s="5" t="s">
        <v>506</v>
      </c>
      <c r="C319" s="5" t="s">
        <v>410</v>
      </c>
      <c r="D319" s="8" t="s">
        <v>504</v>
      </c>
      <c r="E319" s="6">
        <v>40676.428981481484</v>
      </c>
      <c r="F319" s="6">
        <v>40676.428981481484</v>
      </c>
      <c r="G319" s="7">
        <v>59.618654166666666</v>
      </c>
      <c r="H319" s="7">
        <v>140.52754116666668</v>
      </c>
      <c r="I319" s="9">
        <v>156</v>
      </c>
      <c r="K319" s="5" t="s">
        <v>382</v>
      </c>
      <c r="L319" s="5" t="str">
        <f t="shared" si="16"/>
        <v>59 37.12 N</v>
      </c>
      <c r="M319" s="5" t="str">
        <f t="shared" si="17"/>
        <v>140 31.65 W</v>
      </c>
    </row>
    <row r="320" spans="1:13" ht="13.5" customHeight="1">
      <c r="A320" s="9">
        <v>317</v>
      </c>
      <c r="B320" s="5" t="s">
        <v>506</v>
      </c>
      <c r="C320" s="5" t="s">
        <v>433</v>
      </c>
      <c r="D320" s="8" t="s">
        <v>504</v>
      </c>
      <c r="E320" s="6">
        <v>40676.43247685185</v>
      </c>
      <c r="F320" s="6">
        <v>40676.43247685185</v>
      </c>
      <c r="G320" s="7">
        <v>59.618635</v>
      </c>
      <c r="H320" s="7">
        <v>140.52752316666667</v>
      </c>
      <c r="I320" s="9">
        <v>156</v>
      </c>
      <c r="K320" s="5" t="s">
        <v>382</v>
      </c>
      <c r="L320" s="5" t="str">
        <f t="shared" si="16"/>
        <v>59 37.12 N</v>
      </c>
      <c r="M320" s="5" t="str">
        <f t="shared" si="17"/>
        <v>140 31.65 W</v>
      </c>
    </row>
    <row r="321" spans="1:13" ht="13.5" customHeight="1">
      <c r="A321" s="9">
        <v>318</v>
      </c>
      <c r="B321" s="5" t="s">
        <v>506</v>
      </c>
      <c r="C321" s="5" t="s">
        <v>431</v>
      </c>
      <c r="D321" s="8" t="s">
        <v>504</v>
      </c>
      <c r="E321" s="6">
        <v>40676.43784722222</v>
      </c>
      <c r="F321" s="6">
        <v>40676.43784722222</v>
      </c>
      <c r="G321" s="7">
        <v>59.618643166666665</v>
      </c>
      <c r="H321" s="7">
        <v>140.52751716666666</v>
      </c>
      <c r="I321" s="9">
        <v>156</v>
      </c>
      <c r="K321" s="5" t="s">
        <v>382</v>
      </c>
      <c r="L321" s="5" t="str">
        <f t="shared" si="16"/>
        <v>59 37.12 N</v>
      </c>
      <c r="M321" s="5" t="str">
        <f t="shared" si="17"/>
        <v>140 31.65 W</v>
      </c>
    </row>
    <row r="322" spans="1:13" ht="13.5" customHeight="1">
      <c r="A322" s="9">
        <v>319</v>
      </c>
      <c r="B322" s="5" t="s">
        <v>507</v>
      </c>
      <c r="C322" s="5" t="s">
        <v>433</v>
      </c>
      <c r="D322" s="8" t="s">
        <v>504</v>
      </c>
      <c r="E322" s="6">
        <v>40676.44950231481</v>
      </c>
      <c r="F322" s="6">
        <v>40676.44950231481</v>
      </c>
      <c r="G322" s="7">
        <v>59.618326333333336</v>
      </c>
      <c r="H322" s="7">
        <v>140.517269</v>
      </c>
      <c r="I322" s="9">
        <v>146</v>
      </c>
      <c r="K322" s="5" t="s">
        <v>414</v>
      </c>
      <c r="L322" s="5" t="str">
        <f t="shared" si="16"/>
        <v>59 37.10 N</v>
      </c>
      <c r="M322" s="5" t="str">
        <f t="shared" si="17"/>
        <v>140 31.04 W</v>
      </c>
    </row>
    <row r="323" spans="1:13" ht="13.5" customHeight="1">
      <c r="A323" s="9">
        <v>320</v>
      </c>
      <c r="B323" s="5" t="s">
        <v>415</v>
      </c>
      <c r="C323" s="5" t="s">
        <v>410</v>
      </c>
      <c r="D323" s="8" t="s">
        <v>508</v>
      </c>
      <c r="E323" s="6">
        <v>40676.52171296296</v>
      </c>
      <c r="F323" s="6">
        <v>40676.52171296296</v>
      </c>
      <c r="G323" s="7">
        <v>59.626305333333335</v>
      </c>
      <c r="H323" s="7">
        <v>140.91664683333335</v>
      </c>
      <c r="I323" s="9">
        <v>108</v>
      </c>
      <c r="J323" s="8" t="s">
        <v>509</v>
      </c>
      <c r="K323" s="5" t="s">
        <v>414</v>
      </c>
      <c r="L323" s="5" t="str">
        <f t="shared" si="16"/>
        <v>59 37.58 N</v>
      </c>
      <c r="M323" s="5" t="str">
        <f t="shared" si="17"/>
        <v>140 55.00 W</v>
      </c>
    </row>
    <row r="324" spans="1:13" ht="13.5" customHeight="1">
      <c r="A324" s="9">
        <v>321</v>
      </c>
      <c r="B324" s="5" t="s">
        <v>510</v>
      </c>
      <c r="C324" s="5" t="s">
        <v>433</v>
      </c>
      <c r="D324" s="8" t="s">
        <v>508</v>
      </c>
      <c r="E324" s="6">
        <v>40676.53420138889</v>
      </c>
      <c r="F324" s="6">
        <v>40676.53420138889</v>
      </c>
      <c r="G324" s="7">
        <v>59.63038366666667</v>
      </c>
      <c r="H324" s="7">
        <v>140.90088783333334</v>
      </c>
      <c r="I324" s="9">
        <v>104</v>
      </c>
      <c r="K324" s="5" t="s">
        <v>414</v>
      </c>
      <c r="L324" s="5" t="str">
        <f t="shared" si="16"/>
        <v>59 37.82 N</v>
      </c>
      <c r="M324" s="5" t="str">
        <f t="shared" si="17"/>
        <v>140 54.05 W</v>
      </c>
    </row>
    <row r="325" spans="1:13" ht="13.5" customHeight="1">
      <c r="A325" s="9">
        <v>322</v>
      </c>
      <c r="B325" s="5" t="s">
        <v>415</v>
      </c>
      <c r="C325" s="5" t="s">
        <v>410</v>
      </c>
      <c r="D325" s="8" t="s">
        <v>511</v>
      </c>
      <c r="E325" s="6">
        <v>40676.60065972222</v>
      </c>
      <c r="F325" s="6">
        <v>40676.60065972222</v>
      </c>
      <c r="G325" s="7">
        <v>59.479846333333334</v>
      </c>
      <c r="H325" s="7">
        <v>141.10207383333332</v>
      </c>
      <c r="I325" s="9">
        <v>310</v>
      </c>
      <c r="J325" s="8" t="s">
        <v>512</v>
      </c>
      <c r="K325" s="5" t="s">
        <v>414</v>
      </c>
      <c r="L325" s="5" t="str">
        <f t="shared" si="16"/>
        <v>59 28.79 N</v>
      </c>
      <c r="M325" s="5" t="str">
        <f t="shared" si="17"/>
        <v>141 06.12 W</v>
      </c>
    </row>
    <row r="326" spans="1:13" ht="13.5" customHeight="1">
      <c r="A326" s="9">
        <v>323</v>
      </c>
      <c r="B326" s="5" t="s">
        <v>513</v>
      </c>
      <c r="C326" s="5" t="s">
        <v>433</v>
      </c>
      <c r="D326" s="8" t="s">
        <v>511</v>
      </c>
      <c r="E326" s="6">
        <v>40676.616111111114</v>
      </c>
      <c r="F326" s="6">
        <v>40676.616111111114</v>
      </c>
      <c r="G326" s="7">
        <v>59.485602</v>
      </c>
      <c r="H326" s="7">
        <v>141.08081783333333</v>
      </c>
      <c r="I326" s="9">
        <v>302</v>
      </c>
      <c r="K326" s="5" t="s">
        <v>414</v>
      </c>
      <c r="L326" s="5" t="str">
        <f t="shared" si="16"/>
        <v>59 29.14 N</v>
      </c>
      <c r="M326" s="5" t="str">
        <f t="shared" si="17"/>
        <v>141 04.85 W</v>
      </c>
    </row>
    <row r="327" spans="1:13" ht="13.5" customHeight="1">
      <c r="A327" s="9">
        <v>324</v>
      </c>
      <c r="B327" s="5" t="s">
        <v>415</v>
      </c>
      <c r="C327" s="5" t="s">
        <v>410</v>
      </c>
      <c r="D327" s="8" t="s">
        <v>514</v>
      </c>
      <c r="E327" s="6">
        <v>40676.69085648148</v>
      </c>
      <c r="F327" s="6">
        <v>40676.69085648148</v>
      </c>
      <c r="G327" s="7">
        <v>59.339929</v>
      </c>
      <c r="H327" s="7">
        <v>141.27310583333335</v>
      </c>
      <c r="I327" s="9">
        <v>330</v>
      </c>
      <c r="J327" s="8" t="s">
        <v>515</v>
      </c>
      <c r="K327" s="5" t="s">
        <v>414</v>
      </c>
      <c r="L327" s="5" t="str">
        <f t="shared" si="16"/>
        <v>59 20.40 N</v>
      </c>
      <c r="M327" s="5" t="str">
        <f t="shared" si="17"/>
        <v>141 16.39 W</v>
      </c>
    </row>
    <row r="328" spans="1:13" ht="13.5" customHeight="1">
      <c r="A328" s="9">
        <v>325</v>
      </c>
      <c r="B328" s="5" t="s">
        <v>516</v>
      </c>
      <c r="C328" s="5" t="s">
        <v>433</v>
      </c>
      <c r="D328" s="8" t="s">
        <v>514</v>
      </c>
      <c r="E328" s="6">
        <v>40676.70710648148</v>
      </c>
      <c r="F328" s="6">
        <v>40676.70710648148</v>
      </c>
      <c r="G328" s="7">
        <v>59.344930833333336</v>
      </c>
      <c r="H328" s="7">
        <v>141.25035733333334</v>
      </c>
      <c r="I328" s="9">
        <v>323</v>
      </c>
      <c r="K328" s="5" t="s">
        <v>414</v>
      </c>
      <c r="L328" s="5" t="str">
        <f t="shared" si="16"/>
        <v>59 20.70 N</v>
      </c>
      <c r="M328" s="5" t="str">
        <f t="shared" si="17"/>
        <v>141 15.02 W</v>
      </c>
    </row>
    <row r="329" spans="1:13" ht="13.5" customHeight="1">
      <c r="A329" s="9">
        <v>326</v>
      </c>
      <c r="B329" s="5" t="s">
        <v>422</v>
      </c>
      <c r="C329" s="5" t="s">
        <v>433</v>
      </c>
      <c r="D329" s="8" t="s">
        <v>514</v>
      </c>
      <c r="E329" s="6">
        <v>40676.768645833334</v>
      </c>
      <c r="F329" s="6">
        <v>40676.768645833334</v>
      </c>
      <c r="G329" s="7">
        <v>59.33291533333333</v>
      </c>
      <c r="H329" s="7">
        <v>141.26896816666667</v>
      </c>
      <c r="I329" s="9">
        <v>323</v>
      </c>
      <c r="J329" s="8" t="s">
        <v>517</v>
      </c>
      <c r="K329" s="5" t="s">
        <v>414</v>
      </c>
      <c r="L329" s="5" t="str">
        <f t="shared" si="16"/>
        <v>59 19.97 N</v>
      </c>
      <c r="M329" s="5" t="str">
        <f t="shared" si="17"/>
        <v>141 16.14 W</v>
      </c>
    </row>
    <row r="330" spans="1:13" ht="13.5" customHeight="1">
      <c r="A330" s="9">
        <v>327</v>
      </c>
      <c r="B330" s="5" t="s">
        <v>422</v>
      </c>
      <c r="C330" s="5" t="s">
        <v>433</v>
      </c>
      <c r="D330" s="8" t="s">
        <v>514</v>
      </c>
      <c r="E330" s="6">
        <v>40676.773831018516</v>
      </c>
      <c r="F330" s="6">
        <v>40676.773831018516</v>
      </c>
      <c r="G330" s="7">
        <v>59.3290015</v>
      </c>
      <c r="H330" s="7">
        <v>141.26846466666666</v>
      </c>
      <c r="I330" s="9">
        <v>323</v>
      </c>
      <c r="J330" s="8" t="s">
        <v>518</v>
      </c>
      <c r="K330" s="5" t="s">
        <v>414</v>
      </c>
      <c r="L330" s="5" t="str">
        <f t="shared" si="16"/>
        <v>59 19.74 N</v>
      </c>
      <c r="M330" s="5" t="str">
        <f t="shared" si="17"/>
        <v>141 16.11 W</v>
      </c>
    </row>
    <row r="331" spans="1:13" ht="13.5" customHeight="1">
      <c r="A331" s="9">
        <v>328</v>
      </c>
      <c r="B331" s="5" t="s">
        <v>422</v>
      </c>
      <c r="C331" s="5" t="s">
        <v>433</v>
      </c>
      <c r="D331" s="8" t="s">
        <v>514</v>
      </c>
      <c r="E331" s="6">
        <v>40676.77653935185</v>
      </c>
      <c r="F331" s="6">
        <v>40676.77653935185</v>
      </c>
      <c r="G331" s="7">
        <v>59.326802666666666</v>
      </c>
      <c r="H331" s="7">
        <v>141.26783716666668</v>
      </c>
      <c r="I331" s="9">
        <v>323</v>
      </c>
      <c r="J331" s="8" t="s">
        <v>519</v>
      </c>
      <c r="K331" s="5" t="s">
        <v>414</v>
      </c>
      <c r="L331" s="5" t="str">
        <f t="shared" si="16"/>
        <v>59 19.61 N</v>
      </c>
      <c r="M331" s="5" t="str">
        <f t="shared" si="17"/>
        <v>141 16.07 W</v>
      </c>
    </row>
    <row r="332" spans="1:13" ht="13.5" customHeight="1">
      <c r="A332" s="9">
        <v>329</v>
      </c>
      <c r="B332" s="5" t="s">
        <v>422</v>
      </c>
      <c r="C332" s="5" t="s">
        <v>433</v>
      </c>
      <c r="D332" s="8" t="s">
        <v>514</v>
      </c>
      <c r="E332" s="6">
        <v>40676.781180555554</v>
      </c>
      <c r="F332" s="6">
        <v>40676.781180555554</v>
      </c>
      <c r="G332" s="7">
        <v>59.322963333333334</v>
      </c>
      <c r="H332" s="7">
        <v>141.26651633333333</v>
      </c>
      <c r="I332" s="9">
        <v>323</v>
      </c>
      <c r="J332" s="8" t="s">
        <v>520</v>
      </c>
      <c r="K332" s="5" t="s">
        <v>414</v>
      </c>
      <c r="L332" s="5" t="str">
        <f t="shared" si="16"/>
        <v>59 19.38 N</v>
      </c>
      <c r="M332" s="5" t="str">
        <f t="shared" si="17"/>
        <v>141 15.99 W</v>
      </c>
    </row>
    <row r="333" spans="1:13" ht="13.5" customHeight="1">
      <c r="A333" s="9">
        <v>330</v>
      </c>
      <c r="B333" s="5" t="s">
        <v>422</v>
      </c>
      <c r="C333" s="5" t="s">
        <v>433</v>
      </c>
      <c r="D333" s="8" t="s">
        <v>514</v>
      </c>
      <c r="E333" s="6">
        <v>40676.784270833334</v>
      </c>
      <c r="F333" s="6">
        <v>40676.784270833334</v>
      </c>
      <c r="G333" s="7">
        <v>59.320344166666665</v>
      </c>
      <c r="H333" s="7">
        <v>141.26557716666667</v>
      </c>
      <c r="I333" s="9">
        <v>323</v>
      </c>
      <c r="J333" s="8" t="s">
        <v>521</v>
      </c>
      <c r="K333" s="5" t="s">
        <v>414</v>
      </c>
      <c r="L333" s="5" t="str">
        <f t="shared" si="16"/>
        <v>59 19.22 N</v>
      </c>
      <c r="M333" s="5" t="str">
        <f t="shared" si="17"/>
        <v>141 15.93 W</v>
      </c>
    </row>
    <row r="334" spans="1:13" ht="13.5" customHeight="1">
      <c r="A334" s="9">
        <v>331</v>
      </c>
      <c r="B334" s="5" t="s">
        <v>422</v>
      </c>
      <c r="C334" s="5" t="s">
        <v>433</v>
      </c>
      <c r="D334" s="8" t="s">
        <v>514</v>
      </c>
      <c r="E334" s="6">
        <v>40676.78765046296</v>
      </c>
      <c r="F334" s="6">
        <v>40676.78765046296</v>
      </c>
      <c r="G334" s="7">
        <v>59.317358666666664</v>
      </c>
      <c r="H334" s="7">
        <v>141.26473016666668</v>
      </c>
      <c r="I334" s="9">
        <v>323</v>
      </c>
      <c r="J334" s="8" t="s">
        <v>522</v>
      </c>
      <c r="K334" s="5" t="s">
        <v>414</v>
      </c>
      <c r="L334" s="5" t="str">
        <f t="shared" si="16"/>
        <v>59 19.04 N</v>
      </c>
      <c r="M334" s="5" t="str">
        <f t="shared" si="17"/>
        <v>141 15.88 W</v>
      </c>
    </row>
    <row r="335" spans="1:13" ht="13.5" customHeight="1">
      <c r="A335" s="9">
        <v>332</v>
      </c>
      <c r="B335" s="5" t="s">
        <v>422</v>
      </c>
      <c r="C335" s="5" t="s">
        <v>433</v>
      </c>
      <c r="D335" s="8" t="s">
        <v>514</v>
      </c>
      <c r="E335" s="6">
        <v>40676.79063657407</v>
      </c>
      <c r="F335" s="6">
        <v>40676.79063657407</v>
      </c>
      <c r="G335" s="7">
        <v>59.31467416666667</v>
      </c>
      <c r="H335" s="7">
        <v>141.2640855</v>
      </c>
      <c r="I335" s="9">
        <v>323</v>
      </c>
      <c r="J335" s="8" t="s">
        <v>523</v>
      </c>
      <c r="K335" s="5" t="s">
        <v>414</v>
      </c>
      <c r="L335" s="5" t="str">
        <f aca="true" t="shared" si="18" ref="L335:L366">IF(G335="","",TEXT(INT(G335),"00")&amp;" "&amp;TEXT((G335-INT(G335))*60,"00.00")&amp;" N")</f>
        <v>59 18.88 N</v>
      </c>
      <c r="M335" s="5" t="str">
        <f aca="true" t="shared" si="19" ref="M335:M366">IF(H335="","",TEXT(INT(H335),"00")&amp;" "&amp;TEXT((H335-INT(H335))*60,"00.00")&amp;" W")</f>
        <v>141 15.85 W</v>
      </c>
    </row>
    <row r="336" spans="1:13" ht="13.5" customHeight="1">
      <c r="A336" s="9">
        <v>333</v>
      </c>
      <c r="B336" s="5" t="s">
        <v>422</v>
      </c>
      <c r="C336" s="5" t="s">
        <v>433</v>
      </c>
      <c r="D336" s="8" t="s">
        <v>514</v>
      </c>
      <c r="E336" s="6">
        <v>40676.79349537037</v>
      </c>
      <c r="F336" s="6">
        <v>40676.79349537037</v>
      </c>
      <c r="G336" s="7">
        <v>59.3121105</v>
      </c>
      <c r="H336" s="7">
        <v>141.26347833333332</v>
      </c>
      <c r="I336" s="9">
        <v>323</v>
      </c>
      <c r="J336" s="8" t="s">
        <v>524</v>
      </c>
      <c r="K336" s="5" t="s">
        <v>414</v>
      </c>
      <c r="L336" s="5" t="str">
        <f t="shared" si="18"/>
        <v>59 18.73 N</v>
      </c>
      <c r="M336" s="5" t="str">
        <f t="shared" si="19"/>
        <v>141 15.81 W</v>
      </c>
    </row>
    <row r="337" spans="1:13" ht="13.5" customHeight="1">
      <c r="A337" s="9">
        <v>334</v>
      </c>
      <c r="B337" s="5" t="s">
        <v>422</v>
      </c>
      <c r="C337" s="5" t="s">
        <v>431</v>
      </c>
      <c r="D337" s="8" t="s">
        <v>514</v>
      </c>
      <c r="E337" s="6">
        <v>40676.79662037037</v>
      </c>
      <c r="F337" s="6">
        <v>40676.79662037037</v>
      </c>
      <c r="G337" s="7">
        <v>59.30930083333333</v>
      </c>
      <c r="H337" s="7">
        <v>141.262705</v>
      </c>
      <c r="I337" s="9">
        <v>323</v>
      </c>
      <c r="J337" s="8" t="s">
        <v>431</v>
      </c>
      <c r="K337" s="5" t="s">
        <v>414</v>
      </c>
      <c r="L337" s="5" t="str">
        <f t="shared" si="18"/>
        <v>59 18.56 N</v>
      </c>
      <c r="M337" s="5" t="str">
        <f t="shared" si="19"/>
        <v>141 15.76 W</v>
      </c>
    </row>
    <row r="338" spans="1:13" ht="13.5" customHeight="1">
      <c r="A338" s="9">
        <v>335</v>
      </c>
      <c r="B338" s="5" t="s">
        <v>525</v>
      </c>
      <c r="C338" s="5" t="s">
        <v>410</v>
      </c>
      <c r="D338" s="8" t="s">
        <v>526</v>
      </c>
      <c r="E338" s="6">
        <v>40676.845868055556</v>
      </c>
      <c r="F338" s="6">
        <v>40676.84587962963</v>
      </c>
      <c r="G338" s="7">
        <v>59.25264216666667</v>
      </c>
      <c r="H338" s="7">
        <v>141.01054766666667</v>
      </c>
      <c r="I338" s="9">
        <v>178</v>
      </c>
      <c r="J338" s="8" t="s">
        <v>527</v>
      </c>
      <c r="K338" s="5" t="s">
        <v>382</v>
      </c>
      <c r="L338" s="5" t="str">
        <f t="shared" si="18"/>
        <v>59 15.16 N</v>
      </c>
      <c r="M338" s="5" t="str">
        <f t="shared" si="19"/>
        <v>141 00.63 W</v>
      </c>
    </row>
    <row r="339" spans="1:13" ht="13.5" customHeight="1">
      <c r="A339" s="9">
        <v>336</v>
      </c>
      <c r="B339" s="5" t="s">
        <v>528</v>
      </c>
      <c r="C339" s="5" t="s">
        <v>410</v>
      </c>
      <c r="D339" s="8" t="s">
        <v>529</v>
      </c>
      <c r="E339" s="6">
        <v>40676.882523148146</v>
      </c>
      <c r="F339" s="6">
        <v>40676.882523148146</v>
      </c>
      <c r="G339" s="7">
        <v>59.28306716666667</v>
      </c>
      <c r="H339" s="7">
        <v>141.12236566666667</v>
      </c>
      <c r="I339" s="9">
        <v>203</v>
      </c>
      <c r="K339" s="5" t="s">
        <v>382</v>
      </c>
      <c r="L339" s="5" t="str">
        <f t="shared" si="18"/>
        <v>59 16.98 N</v>
      </c>
      <c r="M339" s="5" t="str">
        <f t="shared" si="19"/>
        <v>141 07.34 W</v>
      </c>
    </row>
    <row r="340" spans="1:13" ht="13.5" customHeight="1">
      <c r="A340" s="9">
        <v>337</v>
      </c>
      <c r="B340" s="5" t="s">
        <v>530</v>
      </c>
      <c r="C340" s="5" t="s">
        <v>410</v>
      </c>
      <c r="D340" s="8" t="s">
        <v>531</v>
      </c>
      <c r="E340" s="6">
        <v>40676.93</v>
      </c>
      <c r="F340" s="6">
        <v>40676.93</v>
      </c>
      <c r="G340" s="7">
        <v>59.342531</v>
      </c>
      <c r="H340" s="7">
        <v>141.2683845</v>
      </c>
      <c r="I340" s="9">
        <v>327</v>
      </c>
      <c r="K340" s="5" t="s">
        <v>382</v>
      </c>
      <c r="L340" s="5" t="str">
        <f t="shared" si="18"/>
        <v>59 20.55 N</v>
      </c>
      <c r="M340" s="5" t="str">
        <f t="shared" si="19"/>
        <v>141 16.10 W</v>
      </c>
    </row>
    <row r="341" spans="1:13" ht="13.5" customHeight="1">
      <c r="A341" s="9">
        <v>338</v>
      </c>
      <c r="B341" s="5" t="s">
        <v>532</v>
      </c>
      <c r="C341" s="5" t="s">
        <v>410</v>
      </c>
      <c r="D341" s="8" t="s">
        <v>533</v>
      </c>
      <c r="E341" s="6">
        <v>40676.97299768519</v>
      </c>
      <c r="F341" s="6">
        <v>40676.97299768519</v>
      </c>
      <c r="G341" s="7">
        <v>59.36618166666667</v>
      </c>
      <c r="H341" s="7">
        <v>141.41847833333333</v>
      </c>
      <c r="I341" s="9">
        <v>326</v>
      </c>
      <c r="K341" s="5" t="s">
        <v>382</v>
      </c>
      <c r="L341" s="5" t="str">
        <f t="shared" si="18"/>
        <v>59 21.97 N</v>
      </c>
      <c r="M341" s="5" t="str">
        <f t="shared" si="19"/>
        <v>141 25.11 W</v>
      </c>
    </row>
    <row r="342" spans="1:13" ht="13.5" customHeight="1">
      <c r="A342" s="9">
        <v>339</v>
      </c>
      <c r="B342" s="5" t="s">
        <v>534</v>
      </c>
      <c r="C342" s="5" t="s">
        <v>410</v>
      </c>
      <c r="D342" s="8" t="s">
        <v>535</v>
      </c>
      <c r="E342" s="6">
        <v>40677.01704861111</v>
      </c>
      <c r="F342" s="6">
        <v>40677.01704861111</v>
      </c>
      <c r="G342" s="7">
        <v>59.43008916666667</v>
      </c>
      <c r="H342" s="7">
        <v>141.5413175</v>
      </c>
      <c r="I342" s="9">
        <v>186</v>
      </c>
      <c r="K342" s="5" t="s">
        <v>382</v>
      </c>
      <c r="L342" s="5" t="str">
        <f t="shared" si="18"/>
        <v>59 25.81 N</v>
      </c>
      <c r="M342" s="5" t="str">
        <f t="shared" si="19"/>
        <v>141 32.48 W</v>
      </c>
    </row>
    <row r="343" spans="1:13" ht="13.5" customHeight="1">
      <c r="A343" s="9">
        <v>340</v>
      </c>
      <c r="B343" s="5" t="s">
        <v>415</v>
      </c>
      <c r="C343" s="5" t="s">
        <v>410</v>
      </c>
      <c r="D343" s="8" t="s">
        <v>536</v>
      </c>
      <c r="E343" s="6">
        <v>40677.084965277776</v>
      </c>
      <c r="F343" s="6">
        <v>40677.084965277776</v>
      </c>
      <c r="G343" s="7">
        <v>59.289992</v>
      </c>
      <c r="H343" s="7">
        <v>141.720108</v>
      </c>
      <c r="I343" s="9">
        <v>195</v>
      </c>
      <c r="J343" s="8" t="s">
        <v>537</v>
      </c>
      <c r="K343" s="5" t="s">
        <v>414</v>
      </c>
      <c r="L343" s="5" t="str">
        <f t="shared" si="18"/>
        <v>59 17.40 N</v>
      </c>
      <c r="M343" s="5" t="str">
        <f t="shared" si="19"/>
        <v>141 43.21 W</v>
      </c>
    </row>
    <row r="344" spans="1:13" ht="13.5" customHeight="1">
      <c r="A344" s="9">
        <v>341</v>
      </c>
      <c r="B344" s="5" t="s">
        <v>538</v>
      </c>
      <c r="C344" s="5" t="s">
        <v>433</v>
      </c>
      <c r="D344" s="8" t="s">
        <v>536</v>
      </c>
      <c r="E344" s="6">
        <v>40677.10488425926</v>
      </c>
      <c r="F344" s="6">
        <v>40677.10488425926</v>
      </c>
      <c r="G344" s="7">
        <v>59.2860605</v>
      </c>
      <c r="H344" s="7">
        <v>141.68874033333333</v>
      </c>
      <c r="I344" s="9">
        <v>195</v>
      </c>
      <c r="J344" s="8" t="s">
        <v>539</v>
      </c>
      <c r="K344" s="5" t="s">
        <v>414</v>
      </c>
      <c r="L344" s="5" t="str">
        <f t="shared" si="18"/>
        <v>59 17.16 N</v>
      </c>
      <c r="M344" s="5" t="str">
        <f t="shared" si="19"/>
        <v>141 41.32 W</v>
      </c>
    </row>
    <row r="345" spans="1:13" ht="13.5" customHeight="1">
      <c r="A345" s="9">
        <v>342</v>
      </c>
      <c r="B345" s="5" t="s">
        <v>415</v>
      </c>
      <c r="C345" s="5" t="s">
        <v>410</v>
      </c>
      <c r="D345" s="8" t="s">
        <v>540</v>
      </c>
      <c r="E345" s="6">
        <v>40677.16118055556</v>
      </c>
      <c r="F345" s="6">
        <v>40677.16118055556</v>
      </c>
      <c r="G345" s="7">
        <v>59.205028166666665</v>
      </c>
      <c r="H345" s="7">
        <v>141.4540105</v>
      </c>
      <c r="I345" s="9">
        <v>340</v>
      </c>
      <c r="J345" s="8" t="s">
        <v>541</v>
      </c>
      <c r="K345" s="5" t="s">
        <v>414</v>
      </c>
      <c r="L345" s="5" t="str">
        <f t="shared" si="18"/>
        <v>59 12.30 N</v>
      </c>
      <c r="M345" s="5" t="str">
        <f t="shared" si="19"/>
        <v>141 27.24 W</v>
      </c>
    </row>
    <row r="346" spans="1:13" ht="13.5" customHeight="1">
      <c r="A346" s="9">
        <v>343</v>
      </c>
      <c r="B346" s="5" t="s">
        <v>542</v>
      </c>
      <c r="C346" s="5" t="s">
        <v>410</v>
      </c>
      <c r="D346" s="8" t="s">
        <v>540</v>
      </c>
      <c r="E346" s="6">
        <v>40677.17638888889</v>
      </c>
      <c r="F346" s="6">
        <v>40677.17638888889</v>
      </c>
      <c r="G346" s="7">
        <v>59.202333833333334</v>
      </c>
      <c r="H346" s="7">
        <v>141.43494266666667</v>
      </c>
      <c r="I346" s="9">
        <v>344</v>
      </c>
      <c r="J346" s="8" t="s">
        <v>543</v>
      </c>
      <c r="K346" s="5" t="s">
        <v>414</v>
      </c>
      <c r="L346" s="5" t="str">
        <f t="shared" si="18"/>
        <v>59 12.14 N</v>
      </c>
      <c r="M346" s="5" t="str">
        <f t="shared" si="19"/>
        <v>141 26.10 W</v>
      </c>
    </row>
    <row r="347" spans="1:13" ht="13.5" customHeight="1">
      <c r="A347" s="9">
        <v>344</v>
      </c>
      <c r="B347" s="5" t="s">
        <v>544</v>
      </c>
      <c r="C347" s="5" t="s">
        <v>410</v>
      </c>
      <c r="D347" s="8" t="s">
        <v>545</v>
      </c>
      <c r="E347" s="6">
        <v>40677.254837962966</v>
      </c>
      <c r="F347" s="6">
        <v>40677.254837962966</v>
      </c>
      <c r="G347" s="7">
        <v>59.069201166666666</v>
      </c>
      <c r="H347" s="7">
        <v>141.62538916666668</v>
      </c>
      <c r="I347" s="9">
        <v>732</v>
      </c>
      <c r="J347" s="8" t="s">
        <v>546</v>
      </c>
      <c r="K347" s="5" t="s">
        <v>414</v>
      </c>
      <c r="L347" s="5" t="str">
        <f t="shared" si="18"/>
        <v>59 04.15 N</v>
      </c>
      <c r="M347" s="5" t="str">
        <f t="shared" si="19"/>
        <v>141 37.52 W</v>
      </c>
    </row>
    <row r="348" spans="1:13" ht="13.5" customHeight="1">
      <c r="A348" s="9">
        <v>345</v>
      </c>
      <c r="B348" s="5" t="s">
        <v>415</v>
      </c>
      <c r="C348" s="5" t="s">
        <v>410</v>
      </c>
      <c r="D348" s="8" t="s">
        <v>545</v>
      </c>
      <c r="E348" s="6">
        <v>40677.29871527778</v>
      </c>
      <c r="F348" s="6">
        <v>40677.29871527778</v>
      </c>
      <c r="G348" s="7">
        <v>59.0613895</v>
      </c>
      <c r="H348" s="7">
        <v>141.64772866666667</v>
      </c>
      <c r="I348" s="9">
        <v>2300</v>
      </c>
      <c r="K348" s="5" t="s">
        <v>414</v>
      </c>
      <c r="L348" s="5" t="str">
        <f t="shared" si="18"/>
        <v>59 03.68 N</v>
      </c>
      <c r="M348" s="5" t="str">
        <f t="shared" si="19"/>
        <v>141 38.86 W</v>
      </c>
    </row>
    <row r="349" spans="1:13" ht="13.5" customHeight="1">
      <c r="A349" s="9">
        <v>346</v>
      </c>
      <c r="B349" s="5" t="s">
        <v>544</v>
      </c>
      <c r="C349" s="5" t="s">
        <v>433</v>
      </c>
      <c r="D349" s="8" t="s">
        <v>545</v>
      </c>
      <c r="E349" s="6">
        <v>40677.31762731481</v>
      </c>
      <c r="F349" s="6">
        <v>40677.31762731481</v>
      </c>
      <c r="G349" s="7">
        <v>59.073048166666666</v>
      </c>
      <c r="H349" s="7">
        <v>141.63145283333333</v>
      </c>
      <c r="I349" s="9">
        <v>767</v>
      </c>
      <c r="K349" s="5" t="s">
        <v>414</v>
      </c>
      <c r="L349" s="5" t="str">
        <f t="shared" si="18"/>
        <v>59 04.38 N</v>
      </c>
      <c r="M349" s="5" t="str">
        <f t="shared" si="19"/>
        <v>141 37.89 W</v>
      </c>
    </row>
    <row r="350" spans="1:13" ht="13.5" customHeight="1">
      <c r="A350" s="9">
        <v>347</v>
      </c>
      <c r="B350" s="5" t="s">
        <v>415</v>
      </c>
      <c r="C350" s="5" t="s">
        <v>410</v>
      </c>
      <c r="D350" s="8" t="s">
        <v>485</v>
      </c>
      <c r="E350" s="6">
        <v>40677.37767361111</v>
      </c>
      <c r="F350" s="6">
        <v>40677.37767361111</v>
      </c>
      <c r="G350" s="7">
        <v>59.14310116666667</v>
      </c>
      <c r="H350" s="7">
        <v>141.91460316666667</v>
      </c>
      <c r="I350" s="9">
        <v>1300</v>
      </c>
      <c r="K350" s="5" t="s">
        <v>414</v>
      </c>
      <c r="L350" s="5" t="str">
        <f t="shared" si="18"/>
        <v>59 08.59 N</v>
      </c>
      <c r="M350" s="5" t="str">
        <f t="shared" si="19"/>
        <v>141 54.88 W</v>
      </c>
    </row>
    <row r="351" spans="1:13" ht="13.5" customHeight="1">
      <c r="A351" s="9">
        <v>348</v>
      </c>
      <c r="B351" s="5" t="s">
        <v>547</v>
      </c>
      <c r="C351" s="5" t="s">
        <v>410</v>
      </c>
      <c r="D351" s="8" t="s">
        <v>485</v>
      </c>
      <c r="E351" s="6">
        <v>40677.395902777775</v>
      </c>
      <c r="F351" s="6">
        <v>40677.395902777775</v>
      </c>
      <c r="G351" s="7">
        <v>59.147261666666665</v>
      </c>
      <c r="H351" s="7">
        <v>141.9064865</v>
      </c>
      <c r="I351" s="9">
        <v>1300</v>
      </c>
      <c r="K351" s="5" t="s">
        <v>382</v>
      </c>
      <c r="L351" s="5" t="str">
        <f t="shared" si="18"/>
        <v>59 08.84 N</v>
      </c>
      <c r="M351" s="5" t="str">
        <f t="shared" si="19"/>
        <v>141 54.39 W</v>
      </c>
    </row>
    <row r="352" spans="1:13" ht="13.5" customHeight="1">
      <c r="A352" s="9">
        <v>349</v>
      </c>
      <c r="B352" s="5" t="s">
        <v>547</v>
      </c>
      <c r="C352" s="5" t="s">
        <v>433</v>
      </c>
      <c r="D352" s="8" t="s">
        <v>485</v>
      </c>
      <c r="E352" s="6">
        <v>40677.410520833335</v>
      </c>
      <c r="F352" s="6">
        <v>40677.410520833335</v>
      </c>
      <c r="G352" s="7">
        <v>59.147263</v>
      </c>
      <c r="H352" s="7">
        <v>141.90647866666666</v>
      </c>
      <c r="I352" s="9">
        <v>1229</v>
      </c>
      <c r="K352" s="5" t="s">
        <v>382</v>
      </c>
      <c r="L352" s="5" t="str">
        <f t="shared" si="18"/>
        <v>59 08.84 N</v>
      </c>
      <c r="M352" s="5" t="str">
        <f t="shared" si="19"/>
        <v>141 54.39 W</v>
      </c>
    </row>
    <row r="353" spans="1:13" ht="13.5" customHeight="1">
      <c r="A353" s="9">
        <v>350</v>
      </c>
      <c r="B353" s="5" t="s">
        <v>547</v>
      </c>
      <c r="C353" s="5" t="s">
        <v>431</v>
      </c>
      <c r="D353" s="8" t="s">
        <v>485</v>
      </c>
      <c r="E353" s="6">
        <v>40677.432546296295</v>
      </c>
      <c r="F353" s="6">
        <v>40677.432546296295</v>
      </c>
      <c r="G353" s="7">
        <v>59.147262833333336</v>
      </c>
      <c r="H353" s="7">
        <v>141.90646233333334</v>
      </c>
      <c r="I353" s="9">
        <v>1229</v>
      </c>
      <c r="K353" s="5" t="s">
        <v>382</v>
      </c>
      <c r="L353" s="5" t="str">
        <f t="shared" si="18"/>
        <v>59 08.84 N</v>
      </c>
      <c r="M353" s="5" t="str">
        <f t="shared" si="19"/>
        <v>141 54.39 W</v>
      </c>
    </row>
    <row r="354" spans="1:13" ht="13.5" customHeight="1">
      <c r="A354" s="9">
        <v>351</v>
      </c>
      <c r="B354" s="5" t="s">
        <v>544</v>
      </c>
      <c r="C354" s="5" t="s">
        <v>433</v>
      </c>
      <c r="D354" s="8" t="s">
        <v>485</v>
      </c>
      <c r="E354" s="6">
        <v>40677.44569444445</v>
      </c>
      <c r="F354" s="6">
        <v>40677.44569444445</v>
      </c>
      <c r="G354" s="7">
        <v>59.152428666666665</v>
      </c>
      <c r="H354" s="7">
        <v>141.90013866666666</v>
      </c>
      <c r="I354" s="9">
        <v>1189</v>
      </c>
      <c r="K354" s="5" t="s">
        <v>414</v>
      </c>
      <c r="L354" s="5" t="str">
        <f t="shared" si="18"/>
        <v>59 09.15 N</v>
      </c>
      <c r="M354" s="5" t="str">
        <f t="shared" si="19"/>
        <v>141 54.01 W</v>
      </c>
    </row>
    <row r="355" spans="1:13" ht="13.5" customHeight="1">
      <c r="A355" s="9">
        <v>352</v>
      </c>
      <c r="B355" s="5" t="s">
        <v>451</v>
      </c>
      <c r="C355" s="5" t="s">
        <v>433</v>
      </c>
      <c r="D355" s="8" t="s">
        <v>485</v>
      </c>
      <c r="E355" s="6">
        <v>40677.459652777776</v>
      </c>
      <c r="F355" s="6">
        <v>40677.459652777776</v>
      </c>
      <c r="G355" s="7">
        <v>59.1570925</v>
      </c>
      <c r="H355" s="7">
        <v>141.89149333333333</v>
      </c>
      <c r="I355" s="9">
        <v>1189</v>
      </c>
      <c r="J355" s="8" t="s">
        <v>644</v>
      </c>
      <c r="K355" s="5" t="s">
        <v>382</v>
      </c>
      <c r="L355" s="5" t="str">
        <f t="shared" si="18"/>
        <v>59 09.43 N</v>
      </c>
      <c r="M355" s="5" t="str">
        <f t="shared" si="19"/>
        <v>141 53.49 W</v>
      </c>
    </row>
    <row r="356" spans="1:13" ht="13.5" customHeight="1">
      <c r="A356" s="9">
        <v>353</v>
      </c>
      <c r="B356" s="5" t="s">
        <v>548</v>
      </c>
      <c r="C356" s="5" t="s">
        <v>410</v>
      </c>
      <c r="D356" s="8" t="s">
        <v>549</v>
      </c>
      <c r="E356" s="6">
        <v>40677.51136574074</v>
      </c>
      <c r="F356" s="6">
        <v>40677.51136574074</v>
      </c>
      <c r="G356" s="7">
        <v>59.289854166666665</v>
      </c>
      <c r="H356" s="7">
        <v>141.72677466666667</v>
      </c>
      <c r="I356" s="9">
        <v>195</v>
      </c>
      <c r="K356" s="5" t="s">
        <v>382</v>
      </c>
      <c r="L356" s="5" t="str">
        <f t="shared" si="18"/>
        <v>59 17.39 N</v>
      </c>
      <c r="M356" s="5" t="str">
        <f t="shared" si="19"/>
        <v>141 43.61 W</v>
      </c>
    </row>
    <row r="357" spans="1:13" ht="13.5" customHeight="1">
      <c r="A357" s="9">
        <v>354</v>
      </c>
      <c r="B357" s="5" t="s">
        <v>548</v>
      </c>
      <c r="C357" s="5" t="s">
        <v>433</v>
      </c>
      <c r="D357" s="8" t="s">
        <v>549</v>
      </c>
      <c r="E357" s="6">
        <v>40677.51505787037</v>
      </c>
      <c r="F357" s="6">
        <v>40677.51505787037</v>
      </c>
      <c r="G357" s="7">
        <v>59.290580166666665</v>
      </c>
      <c r="H357" s="7">
        <v>141.726801</v>
      </c>
      <c r="I357" s="9">
        <v>195</v>
      </c>
      <c r="K357" s="5" t="s">
        <v>382</v>
      </c>
      <c r="L357" s="5" t="str">
        <f t="shared" si="18"/>
        <v>59 17.43 N</v>
      </c>
      <c r="M357" s="5" t="str">
        <f t="shared" si="19"/>
        <v>141 43.61 W</v>
      </c>
    </row>
    <row r="358" spans="1:13" ht="13.5" customHeight="1">
      <c r="A358" s="9">
        <v>355</v>
      </c>
      <c r="B358" s="5" t="s">
        <v>548</v>
      </c>
      <c r="C358" s="5" t="s">
        <v>431</v>
      </c>
      <c r="D358" s="8" t="s">
        <v>549</v>
      </c>
      <c r="E358" s="6">
        <v>40677.5200462963</v>
      </c>
      <c r="F358" s="6">
        <v>40677.5200462963</v>
      </c>
      <c r="G358" s="7">
        <v>59.291605</v>
      </c>
      <c r="H358" s="7">
        <v>141.72681983333334</v>
      </c>
      <c r="I358" s="9">
        <v>195</v>
      </c>
      <c r="K358" s="5" t="s">
        <v>382</v>
      </c>
      <c r="L358" s="5" t="str">
        <f t="shared" si="18"/>
        <v>59 17.50 N</v>
      </c>
      <c r="M358" s="5" t="str">
        <f t="shared" si="19"/>
        <v>141 43.61 W</v>
      </c>
    </row>
    <row r="359" spans="1:13" ht="13.5" customHeight="1">
      <c r="A359" s="9">
        <v>356</v>
      </c>
      <c r="B359" s="5" t="s">
        <v>415</v>
      </c>
      <c r="C359" s="5" t="s">
        <v>410</v>
      </c>
      <c r="D359" s="8" t="s">
        <v>550</v>
      </c>
      <c r="E359" s="6">
        <v>40677.571539351855</v>
      </c>
      <c r="F359" s="6">
        <v>40677.571550925924</v>
      </c>
      <c r="G359" s="7">
        <v>59.430310666666664</v>
      </c>
      <c r="H359" s="7">
        <v>141.55863983333333</v>
      </c>
      <c r="I359" s="9">
        <v>180</v>
      </c>
      <c r="K359" s="5" t="s">
        <v>414</v>
      </c>
      <c r="L359" s="5" t="str">
        <f t="shared" si="18"/>
        <v>59 25.82 N</v>
      </c>
      <c r="M359" s="5" t="str">
        <f t="shared" si="19"/>
        <v>141 33.52 W</v>
      </c>
    </row>
    <row r="360" spans="1:13" ht="13.5" customHeight="1">
      <c r="A360" s="9">
        <v>357</v>
      </c>
      <c r="B360" s="5" t="s">
        <v>551</v>
      </c>
      <c r="C360" s="5" t="s">
        <v>410</v>
      </c>
      <c r="D360" s="8" t="s">
        <v>550</v>
      </c>
      <c r="E360" s="6">
        <v>40677.58293981481</v>
      </c>
      <c r="F360" s="6">
        <v>40677.58293981481</v>
      </c>
      <c r="G360" s="7">
        <v>59.430894</v>
      </c>
      <c r="H360" s="7">
        <v>141.55112766666667</v>
      </c>
      <c r="I360" s="9">
        <v>180</v>
      </c>
      <c r="K360" s="5" t="s">
        <v>414</v>
      </c>
      <c r="L360" s="5" t="str">
        <f t="shared" si="18"/>
        <v>59 25.85 N</v>
      </c>
      <c r="M360" s="5" t="str">
        <f t="shared" si="19"/>
        <v>141 33.07 W</v>
      </c>
    </row>
    <row r="361" spans="1:13" ht="13.5" customHeight="1">
      <c r="A361" s="9">
        <v>358</v>
      </c>
      <c r="B361" s="5" t="s">
        <v>551</v>
      </c>
      <c r="C361" s="5" t="s">
        <v>433</v>
      </c>
      <c r="D361" s="8" t="s">
        <v>550</v>
      </c>
      <c r="E361" s="6">
        <v>40677.58679398148</v>
      </c>
      <c r="F361" s="6">
        <v>40677.58679398148</v>
      </c>
      <c r="G361" s="7">
        <v>59.43178916666667</v>
      </c>
      <c r="H361" s="7">
        <v>141.55021533333334</v>
      </c>
      <c r="I361" s="9">
        <v>180</v>
      </c>
      <c r="K361" s="5" t="s">
        <v>414</v>
      </c>
      <c r="L361" s="5" t="str">
        <f t="shared" si="18"/>
        <v>59 25.91 N</v>
      </c>
      <c r="M361" s="5" t="str">
        <f t="shared" si="19"/>
        <v>141 33.01 W</v>
      </c>
    </row>
    <row r="362" spans="1:13" ht="13.5" customHeight="1">
      <c r="A362" s="9">
        <v>359</v>
      </c>
      <c r="B362" s="5" t="s">
        <v>551</v>
      </c>
      <c r="C362" s="5" t="s">
        <v>431</v>
      </c>
      <c r="D362" s="8" t="s">
        <v>550</v>
      </c>
      <c r="E362" s="6">
        <v>40677.591898148145</v>
      </c>
      <c r="F362" s="6">
        <v>40677.591898148145</v>
      </c>
      <c r="G362" s="7">
        <v>59.43296433333333</v>
      </c>
      <c r="H362" s="7">
        <v>141.54906983333333</v>
      </c>
      <c r="I362" s="9">
        <v>180</v>
      </c>
      <c r="K362" s="5" t="s">
        <v>414</v>
      </c>
      <c r="L362" s="5" t="str">
        <f t="shared" si="18"/>
        <v>59 25.98 N</v>
      </c>
      <c r="M362" s="5" t="str">
        <f t="shared" si="19"/>
        <v>141 32.94 W</v>
      </c>
    </row>
    <row r="363" spans="1:13" ht="13.5" customHeight="1">
      <c r="A363" s="9">
        <v>360</v>
      </c>
      <c r="B363" s="5" t="s">
        <v>544</v>
      </c>
      <c r="C363" s="5" t="s">
        <v>433</v>
      </c>
      <c r="D363" s="8" t="s">
        <v>550</v>
      </c>
      <c r="E363" s="6">
        <v>40677.603425925925</v>
      </c>
      <c r="F363" s="6">
        <v>40677.603425925925</v>
      </c>
      <c r="G363" s="7">
        <v>59.43350216666666</v>
      </c>
      <c r="H363" s="7">
        <v>141.53954533333334</v>
      </c>
      <c r="I363" s="9">
        <v>180</v>
      </c>
      <c r="K363" s="5" t="s">
        <v>414</v>
      </c>
      <c r="L363" s="5" t="str">
        <f t="shared" si="18"/>
        <v>59 26.01 N</v>
      </c>
      <c r="M363" s="5" t="str">
        <f t="shared" si="19"/>
        <v>141 32.37 W</v>
      </c>
    </row>
    <row r="364" spans="1:13" ht="13.5" customHeight="1">
      <c r="A364" s="9">
        <v>361</v>
      </c>
      <c r="B364" s="5" t="s">
        <v>415</v>
      </c>
      <c r="C364" s="5" t="s">
        <v>433</v>
      </c>
      <c r="D364" s="8" t="s">
        <v>486</v>
      </c>
      <c r="E364" s="6">
        <v>40677.6590625</v>
      </c>
      <c r="F364" s="6">
        <v>40677.6590625</v>
      </c>
      <c r="G364" s="7">
        <v>59.5732875</v>
      </c>
      <c r="H364" s="7">
        <v>141.3726435</v>
      </c>
      <c r="I364" s="9">
        <v>124</v>
      </c>
      <c r="K364" s="5" t="s">
        <v>414</v>
      </c>
      <c r="L364" s="5" t="str">
        <f t="shared" si="18"/>
        <v>59 34.40 N</v>
      </c>
      <c r="M364" s="5" t="str">
        <f t="shared" si="19"/>
        <v>141 22.36 W</v>
      </c>
    </row>
    <row r="365" spans="1:13" ht="13.5" customHeight="1">
      <c r="A365" s="9">
        <v>362</v>
      </c>
      <c r="B365" s="5" t="s">
        <v>552</v>
      </c>
      <c r="C365" s="5" t="s">
        <v>410</v>
      </c>
      <c r="D365" s="8" t="s">
        <v>553</v>
      </c>
      <c r="E365" s="6">
        <v>40677.671643518515</v>
      </c>
      <c r="F365" s="6">
        <v>40677.671643518515</v>
      </c>
      <c r="G365" s="7">
        <v>59.575371833333335</v>
      </c>
      <c r="H365" s="7">
        <v>141.35994483333334</v>
      </c>
      <c r="I365" s="9">
        <v>121</v>
      </c>
      <c r="K365" s="5" t="s">
        <v>382</v>
      </c>
      <c r="L365" s="5" t="str">
        <f t="shared" si="18"/>
        <v>59 34.52 N</v>
      </c>
      <c r="M365" s="5" t="str">
        <f t="shared" si="19"/>
        <v>141 21.60 W</v>
      </c>
    </row>
    <row r="366" spans="1:13" ht="13.5" customHeight="1">
      <c r="A366" s="9">
        <v>363</v>
      </c>
      <c r="B366" s="5" t="s">
        <v>552</v>
      </c>
      <c r="C366" s="5" t="s">
        <v>433</v>
      </c>
      <c r="D366" s="8" t="s">
        <v>553</v>
      </c>
      <c r="E366" s="6">
        <v>40677.67450231482</v>
      </c>
      <c r="F366" s="6">
        <v>40677.67450231482</v>
      </c>
      <c r="G366" s="7">
        <v>59.57537166666667</v>
      </c>
      <c r="H366" s="7">
        <v>141.35998766666665</v>
      </c>
      <c r="I366" s="9">
        <v>121</v>
      </c>
      <c r="K366" s="5" t="s">
        <v>382</v>
      </c>
      <c r="L366" s="5" t="str">
        <f t="shared" si="18"/>
        <v>59 34.52 N</v>
      </c>
      <c r="M366" s="5" t="str">
        <f t="shared" si="19"/>
        <v>141 21.60 W</v>
      </c>
    </row>
    <row r="367" spans="1:13" ht="13.5" customHeight="1">
      <c r="A367" s="9">
        <v>364</v>
      </c>
      <c r="B367" s="5" t="s">
        <v>552</v>
      </c>
      <c r="C367" s="5" t="s">
        <v>431</v>
      </c>
      <c r="D367" s="8" t="s">
        <v>486</v>
      </c>
      <c r="E367" s="6">
        <v>40677.67798611111</v>
      </c>
      <c r="F367" s="6">
        <v>40677.67798611111</v>
      </c>
      <c r="G367" s="7">
        <v>59.5753715</v>
      </c>
      <c r="H367" s="7">
        <v>141.35997066666667</v>
      </c>
      <c r="I367" s="9">
        <v>121</v>
      </c>
      <c r="K367" s="5" t="s">
        <v>382</v>
      </c>
      <c r="L367" s="5" t="str">
        <f aca="true" t="shared" si="20" ref="L367:L398">IF(G367="","",TEXT(INT(G367),"00")&amp;" "&amp;TEXT((G367-INT(G367))*60,"00.00")&amp;" N")</f>
        <v>59 34.52 N</v>
      </c>
      <c r="M367" s="5" t="str">
        <f aca="true" t="shared" si="21" ref="M367:M398">IF(H367="","",TEXT(INT(H367),"00")&amp;" "&amp;TEXT((H367-INT(H367))*60,"00.00")&amp;" W")</f>
        <v>141 21.60 W</v>
      </c>
    </row>
    <row r="368" spans="1:13" ht="13.5" customHeight="1">
      <c r="A368" s="9">
        <v>365</v>
      </c>
      <c r="B368" s="5" t="s">
        <v>544</v>
      </c>
      <c r="C368" s="5" t="s">
        <v>433</v>
      </c>
      <c r="D368" s="8" t="s">
        <v>486</v>
      </c>
      <c r="E368" s="6">
        <v>40677.6884375</v>
      </c>
      <c r="F368" s="6">
        <v>40677.6884375</v>
      </c>
      <c r="G368" s="7">
        <v>59.579276666666665</v>
      </c>
      <c r="H368" s="7">
        <v>141.35384066666666</v>
      </c>
      <c r="I368" s="9">
        <v>121</v>
      </c>
      <c r="K368" s="5" t="s">
        <v>414</v>
      </c>
      <c r="L368" s="5" t="str">
        <f t="shared" si="20"/>
        <v>59 34.76 N</v>
      </c>
      <c r="M368" s="5" t="str">
        <f t="shared" si="21"/>
        <v>141 21.23 W</v>
      </c>
    </row>
    <row r="369" spans="1:13" ht="13.5" customHeight="1">
      <c r="A369" s="9">
        <v>366</v>
      </c>
      <c r="B369" s="5" t="s">
        <v>451</v>
      </c>
      <c r="C369" s="5" t="s">
        <v>410</v>
      </c>
      <c r="D369" s="8" t="s">
        <v>486</v>
      </c>
      <c r="E369" s="6">
        <v>40677.711064814815</v>
      </c>
      <c r="F369" s="6">
        <v>40677.711064814815</v>
      </c>
      <c r="G369" s="7">
        <v>59.63042683333333</v>
      </c>
      <c r="H369" s="7">
        <v>141.301998</v>
      </c>
      <c r="I369" s="9">
        <v>121</v>
      </c>
      <c r="J369" s="8" t="s">
        <v>649</v>
      </c>
      <c r="K369" s="5" t="s">
        <v>382</v>
      </c>
      <c r="L369" s="5" t="str">
        <f t="shared" si="20"/>
        <v>59 37.83 N</v>
      </c>
      <c r="M369" s="5" t="str">
        <f t="shared" si="21"/>
        <v>141 18.12 W</v>
      </c>
    </row>
    <row r="370" spans="1:13" ht="13.5" customHeight="1">
      <c r="A370" s="9">
        <v>367</v>
      </c>
      <c r="B370" s="5" t="s">
        <v>415</v>
      </c>
      <c r="C370" s="5" t="s">
        <v>410</v>
      </c>
      <c r="D370" s="8" t="s">
        <v>554</v>
      </c>
      <c r="E370" s="6">
        <v>40677.730532407404</v>
      </c>
      <c r="F370" s="6">
        <v>40677.730532407404</v>
      </c>
      <c r="G370" s="7">
        <v>59.6820275</v>
      </c>
      <c r="H370" s="7">
        <v>141.23869366666668</v>
      </c>
      <c r="I370" s="9">
        <v>58</v>
      </c>
      <c r="K370" s="5" t="s">
        <v>414</v>
      </c>
      <c r="L370" s="5" t="str">
        <f t="shared" si="20"/>
        <v>59 40.92 N</v>
      </c>
      <c r="M370" s="5" t="str">
        <f t="shared" si="21"/>
        <v>141 14.32 W</v>
      </c>
    </row>
    <row r="371" spans="1:13" ht="13.5" customHeight="1">
      <c r="A371" s="9">
        <v>368</v>
      </c>
      <c r="B371" s="5" t="s">
        <v>555</v>
      </c>
      <c r="C371" s="5" t="s">
        <v>410</v>
      </c>
      <c r="D371" s="8" t="s">
        <v>554</v>
      </c>
      <c r="E371" s="6">
        <v>40677.7440162037</v>
      </c>
      <c r="F371" s="6">
        <v>40677.7440162037</v>
      </c>
      <c r="G371" s="7">
        <v>59.68762366666667</v>
      </c>
      <c r="H371" s="7">
        <v>141.230967</v>
      </c>
      <c r="I371" s="9">
        <v>56</v>
      </c>
      <c r="K371" s="5" t="s">
        <v>382</v>
      </c>
      <c r="L371" s="5" t="str">
        <f t="shared" si="20"/>
        <v>59 41.26 N</v>
      </c>
      <c r="M371" s="5" t="str">
        <f t="shared" si="21"/>
        <v>141 13.86 W</v>
      </c>
    </row>
    <row r="372" spans="1:13" ht="13.5" customHeight="1">
      <c r="A372" s="9">
        <v>369</v>
      </c>
      <c r="B372" s="5" t="s">
        <v>555</v>
      </c>
      <c r="C372" s="5" t="s">
        <v>433</v>
      </c>
      <c r="D372" s="8" t="s">
        <v>554</v>
      </c>
      <c r="E372" s="6">
        <v>40677.745300925926</v>
      </c>
      <c r="F372" s="6">
        <v>40677.745300925926</v>
      </c>
      <c r="G372" s="7">
        <v>59.6876245</v>
      </c>
      <c r="H372" s="7">
        <v>141.23096366666667</v>
      </c>
      <c r="I372" s="9">
        <v>56</v>
      </c>
      <c r="K372" s="5" t="s">
        <v>382</v>
      </c>
      <c r="L372" s="5" t="str">
        <f t="shared" si="20"/>
        <v>59 41.26 N</v>
      </c>
      <c r="M372" s="5" t="str">
        <f t="shared" si="21"/>
        <v>141 13.86 W</v>
      </c>
    </row>
    <row r="373" spans="1:13" ht="13.5" customHeight="1">
      <c r="A373" s="9">
        <v>370</v>
      </c>
      <c r="B373" s="5" t="s">
        <v>555</v>
      </c>
      <c r="C373" s="5" t="s">
        <v>431</v>
      </c>
      <c r="D373" s="8" t="s">
        <v>554</v>
      </c>
      <c r="E373" s="6">
        <v>40677.747037037036</v>
      </c>
      <c r="F373" s="6">
        <v>40677.747037037036</v>
      </c>
      <c r="G373" s="7">
        <v>59.68761966666667</v>
      </c>
      <c r="H373" s="7">
        <v>141.23094383333333</v>
      </c>
      <c r="I373" s="9">
        <v>56</v>
      </c>
      <c r="K373" s="5" t="s">
        <v>382</v>
      </c>
      <c r="L373" s="5" t="str">
        <f t="shared" si="20"/>
        <v>59 41.26 N</v>
      </c>
      <c r="M373" s="5" t="str">
        <f t="shared" si="21"/>
        <v>141 13.86 W</v>
      </c>
    </row>
    <row r="374" spans="1:13" ht="13.5" customHeight="1">
      <c r="A374" s="9">
        <v>371</v>
      </c>
      <c r="B374" s="5" t="s">
        <v>544</v>
      </c>
      <c r="C374" s="5" t="s">
        <v>433</v>
      </c>
      <c r="D374" s="8" t="s">
        <v>554</v>
      </c>
      <c r="E374" s="6">
        <v>40677.755740740744</v>
      </c>
      <c r="F374" s="6">
        <v>40677.755740740744</v>
      </c>
      <c r="G374" s="7">
        <v>59.69026566666667</v>
      </c>
      <c r="H374" s="7">
        <v>141.22971733333333</v>
      </c>
      <c r="I374" s="9">
        <v>56</v>
      </c>
      <c r="K374" s="5" t="s">
        <v>414</v>
      </c>
      <c r="L374" s="5" t="str">
        <f t="shared" si="20"/>
        <v>59 41.42 N</v>
      </c>
      <c r="M374" s="5" t="str">
        <f t="shared" si="21"/>
        <v>141 13.78 W</v>
      </c>
    </row>
    <row r="375" spans="1:13" ht="13.5" customHeight="1">
      <c r="A375" s="9">
        <v>372</v>
      </c>
      <c r="B375" s="5" t="s">
        <v>415</v>
      </c>
      <c r="C375" s="5" t="s">
        <v>410</v>
      </c>
      <c r="D375" s="8" t="s">
        <v>556</v>
      </c>
      <c r="E375" s="6">
        <v>40678.08903935185</v>
      </c>
      <c r="F375" s="6">
        <v>40678.08903935185</v>
      </c>
      <c r="G375" s="7">
        <v>59.547862</v>
      </c>
      <c r="H375" s="7">
        <v>143.919276</v>
      </c>
      <c r="I375" s="9">
        <v>1600</v>
      </c>
      <c r="J375" s="8" t="s">
        <v>557</v>
      </c>
      <c r="K375" s="5" t="s">
        <v>414</v>
      </c>
      <c r="L375" s="5" t="str">
        <f t="shared" si="20"/>
        <v>59 32.87 N</v>
      </c>
      <c r="M375" s="5" t="str">
        <f t="shared" si="21"/>
        <v>143 55.16 W</v>
      </c>
    </row>
    <row r="376" spans="1:13" ht="13.5" customHeight="1">
      <c r="A376" s="9">
        <v>373</v>
      </c>
      <c r="B376" s="5" t="s">
        <v>558</v>
      </c>
      <c r="C376" s="5" t="s">
        <v>410</v>
      </c>
      <c r="D376" s="8" t="s">
        <v>556</v>
      </c>
      <c r="E376" s="6">
        <v>40678.10393518519</v>
      </c>
      <c r="F376" s="6">
        <v>40678.10393518519</v>
      </c>
      <c r="G376" s="7">
        <v>59.5544515</v>
      </c>
      <c r="H376" s="7">
        <v>143.91858416666668</v>
      </c>
      <c r="I376" s="9">
        <v>1600</v>
      </c>
      <c r="K376" s="5" t="s">
        <v>382</v>
      </c>
      <c r="L376" s="5" t="str">
        <f t="shared" si="20"/>
        <v>59 33.27 N</v>
      </c>
      <c r="M376" s="5" t="str">
        <f t="shared" si="21"/>
        <v>143 55.12 W</v>
      </c>
    </row>
    <row r="377" spans="1:13" ht="13.5" customHeight="1">
      <c r="A377" s="9">
        <v>374</v>
      </c>
      <c r="B377" s="5" t="s">
        <v>559</v>
      </c>
      <c r="C377" s="5" t="s">
        <v>410</v>
      </c>
      <c r="D377" s="8" t="s">
        <v>556</v>
      </c>
      <c r="E377" s="6">
        <v>40678.16103009259</v>
      </c>
      <c r="F377" s="6">
        <v>40678.16103009259</v>
      </c>
      <c r="G377" s="7">
        <v>59.56534633333333</v>
      </c>
      <c r="H377" s="7">
        <v>143.92632533333332</v>
      </c>
      <c r="I377" s="9">
        <v>1049</v>
      </c>
      <c r="K377" s="5" t="s">
        <v>414</v>
      </c>
      <c r="L377" s="5" t="str">
        <f t="shared" si="20"/>
        <v>59 33.92 N</v>
      </c>
      <c r="M377" s="5" t="str">
        <f t="shared" si="21"/>
        <v>143 55.58 W</v>
      </c>
    </row>
    <row r="378" spans="1:13" ht="13.5" customHeight="1">
      <c r="A378" s="9">
        <v>375</v>
      </c>
      <c r="B378" s="5" t="s">
        <v>415</v>
      </c>
      <c r="C378" s="5" t="s">
        <v>410</v>
      </c>
      <c r="D378" s="8" t="s">
        <v>560</v>
      </c>
      <c r="E378" s="6">
        <v>40678.2178587963</v>
      </c>
      <c r="F378" s="6">
        <v>40678.2178587963</v>
      </c>
      <c r="G378" s="7">
        <v>59.66047983333333</v>
      </c>
      <c r="H378" s="7">
        <v>144.18513083333335</v>
      </c>
      <c r="I378" s="9">
        <v>178</v>
      </c>
      <c r="J378" s="8" t="s">
        <v>561</v>
      </c>
      <c r="K378" s="5" t="s">
        <v>414</v>
      </c>
      <c r="L378" s="5" t="str">
        <f t="shared" si="20"/>
        <v>59 39.63 N</v>
      </c>
      <c r="M378" s="5" t="str">
        <f t="shared" si="21"/>
        <v>144 11.11 W</v>
      </c>
    </row>
    <row r="379" spans="1:13" ht="13.5" customHeight="1">
      <c r="A379" s="9">
        <v>376</v>
      </c>
      <c r="B379" s="5" t="s">
        <v>562</v>
      </c>
      <c r="C379" s="5" t="s">
        <v>410</v>
      </c>
      <c r="D379" s="8" t="s">
        <v>560</v>
      </c>
      <c r="E379" s="6">
        <v>40678.23270833334</v>
      </c>
      <c r="F379" s="6">
        <v>40678.23270833334</v>
      </c>
      <c r="G379" s="7">
        <v>59.666327</v>
      </c>
      <c r="H379" s="7">
        <v>144.18651916666667</v>
      </c>
      <c r="I379" s="9">
        <v>178</v>
      </c>
      <c r="K379" s="5" t="s">
        <v>382</v>
      </c>
      <c r="L379" s="5" t="str">
        <f t="shared" si="20"/>
        <v>59 39.98 N</v>
      </c>
      <c r="M379" s="5" t="str">
        <f t="shared" si="21"/>
        <v>144 11.19 W</v>
      </c>
    </row>
    <row r="380" spans="1:13" ht="13.5" customHeight="1">
      <c r="A380" s="9">
        <v>377</v>
      </c>
      <c r="B380" s="5" t="s">
        <v>563</v>
      </c>
      <c r="C380" s="5" t="s">
        <v>410</v>
      </c>
      <c r="D380" s="8" t="s">
        <v>560</v>
      </c>
      <c r="E380" s="6">
        <v>40678.25292824074</v>
      </c>
      <c r="F380" s="6">
        <v>40678.25292824074</v>
      </c>
      <c r="G380" s="7">
        <v>59.67151</v>
      </c>
      <c r="H380" s="7">
        <v>144.191172</v>
      </c>
      <c r="I380" s="9">
        <v>162</v>
      </c>
      <c r="K380" s="5" t="s">
        <v>414</v>
      </c>
      <c r="L380" s="5" t="str">
        <f t="shared" si="20"/>
        <v>59 40.29 N</v>
      </c>
      <c r="M380" s="5" t="str">
        <f t="shared" si="21"/>
        <v>144 11.47 W</v>
      </c>
    </row>
    <row r="381" spans="1:13" ht="13.5" customHeight="1">
      <c r="A381" s="9">
        <v>378</v>
      </c>
      <c r="B381" s="5" t="s">
        <v>415</v>
      </c>
      <c r="C381" s="5" t="s">
        <v>410</v>
      </c>
      <c r="D381" s="8" t="s">
        <v>564</v>
      </c>
      <c r="E381" s="6">
        <v>40678.285578703704</v>
      </c>
      <c r="F381" s="6">
        <v>40678.285578703704</v>
      </c>
      <c r="G381" s="7">
        <v>59.71747116666667</v>
      </c>
      <c r="H381" s="7">
        <v>144.30564016666668</v>
      </c>
      <c r="I381" s="9">
        <v>130</v>
      </c>
      <c r="K381" s="5" t="s">
        <v>414</v>
      </c>
      <c r="L381" s="5" t="str">
        <f t="shared" si="20"/>
        <v>59 43.05 N</v>
      </c>
      <c r="M381" s="5" t="str">
        <f t="shared" si="21"/>
        <v>144 18.34 W</v>
      </c>
    </row>
    <row r="382" spans="1:13" ht="13.5" customHeight="1">
      <c r="A382" s="9">
        <v>379</v>
      </c>
      <c r="B382" s="5" t="s">
        <v>565</v>
      </c>
      <c r="C382" s="5" t="s">
        <v>410</v>
      </c>
      <c r="D382" s="8" t="s">
        <v>564</v>
      </c>
      <c r="E382" s="6">
        <v>40678.299097222225</v>
      </c>
      <c r="F382" s="6">
        <v>40678.299097222225</v>
      </c>
      <c r="G382" s="7">
        <v>59.721844833333336</v>
      </c>
      <c r="H382" s="7">
        <v>144.3145175</v>
      </c>
      <c r="I382" s="9">
        <v>124</v>
      </c>
      <c r="K382" s="5" t="s">
        <v>382</v>
      </c>
      <c r="L382" s="5" t="str">
        <f t="shared" si="20"/>
        <v>59 43.31 N</v>
      </c>
      <c r="M382" s="5" t="str">
        <f t="shared" si="21"/>
        <v>144 18.87 W</v>
      </c>
    </row>
    <row r="383" spans="1:13" ht="13.5" customHeight="1">
      <c r="A383" s="9">
        <v>380</v>
      </c>
      <c r="B383" s="5" t="s">
        <v>565</v>
      </c>
      <c r="C383" s="5" t="s">
        <v>433</v>
      </c>
      <c r="D383" s="8" t="s">
        <v>564</v>
      </c>
      <c r="E383" s="6">
        <v>40678.301828703705</v>
      </c>
      <c r="F383" s="6">
        <v>40678.301828703705</v>
      </c>
      <c r="G383" s="7">
        <v>59.7218365</v>
      </c>
      <c r="H383" s="7">
        <v>144.31449083333334</v>
      </c>
      <c r="I383" s="9">
        <v>124</v>
      </c>
      <c r="K383" s="5" t="s">
        <v>382</v>
      </c>
      <c r="L383" s="5" t="str">
        <f t="shared" si="20"/>
        <v>59 43.31 N</v>
      </c>
      <c r="M383" s="5" t="str">
        <f t="shared" si="21"/>
        <v>144 18.87 W</v>
      </c>
    </row>
    <row r="384" spans="1:13" ht="13.5" customHeight="1">
      <c r="A384" s="9">
        <v>381</v>
      </c>
      <c r="B384" s="5" t="s">
        <v>565</v>
      </c>
      <c r="C384" s="5" t="s">
        <v>431</v>
      </c>
      <c r="D384" s="8" t="s">
        <v>564</v>
      </c>
      <c r="E384" s="6">
        <v>40678.30613425926</v>
      </c>
      <c r="F384" s="6">
        <v>40678.30613425926</v>
      </c>
      <c r="G384" s="7">
        <v>59.721836833333334</v>
      </c>
      <c r="H384" s="7">
        <v>144.31445433333334</v>
      </c>
      <c r="I384" s="9">
        <v>124</v>
      </c>
      <c r="K384" s="5" t="s">
        <v>382</v>
      </c>
      <c r="L384" s="5" t="str">
        <f t="shared" si="20"/>
        <v>59 43.31 N</v>
      </c>
      <c r="M384" s="5" t="str">
        <f t="shared" si="21"/>
        <v>144 18.87 W</v>
      </c>
    </row>
    <row r="385" spans="1:13" ht="13.5" customHeight="1">
      <c r="A385" s="9">
        <v>382</v>
      </c>
      <c r="B385" s="5" t="s">
        <v>563</v>
      </c>
      <c r="C385" s="5" t="s">
        <v>433</v>
      </c>
      <c r="D385" s="8" t="s">
        <v>564</v>
      </c>
      <c r="E385" s="6">
        <v>40678.31643518519</v>
      </c>
      <c r="F385" s="6">
        <v>40678.31643518519</v>
      </c>
      <c r="G385" s="7">
        <v>59.72497466666667</v>
      </c>
      <c r="H385" s="7">
        <v>144.32189566666668</v>
      </c>
      <c r="I385" s="9">
        <v>124</v>
      </c>
      <c r="K385" s="5" t="s">
        <v>414</v>
      </c>
      <c r="L385" s="5" t="str">
        <f t="shared" si="20"/>
        <v>59 43.50 N</v>
      </c>
      <c r="M385" s="5" t="str">
        <f t="shared" si="21"/>
        <v>144 19.31 W</v>
      </c>
    </row>
    <row r="386" spans="1:13" ht="13.5" customHeight="1">
      <c r="A386" s="9">
        <v>383</v>
      </c>
      <c r="B386" s="5" t="s">
        <v>415</v>
      </c>
      <c r="C386" s="5" t="s">
        <v>410</v>
      </c>
      <c r="D386" s="8" t="s">
        <v>566</v>
      </c>
      <c r="E386" s="6">
        <v>40678.352013888885</v>
      </c>
      <c r="F386" s="6">
        <v>40678.352013888885</v>
      </c>
      <c r="G386" s="7">
        <v>59.772814333333336</v>
      </c>
      <c r="H386" s="7">
        <v>144.49651416666666</v>
      </c>
      <c r="I386" s="9">
        <v>92</v>
      </c>
      <c r="K386" s="5" t="s">
        <v>414</v>
      </c>
      <c r="L386" s="5" t="str">
        <f t="shared" si="20"/>
        <v>59 46.37 N</v>
      </c>
      <c r="M386" s="5" t="str">
        <f t="shared" si="21"/>
        <v>144 29.79 W</v>
      </c>
    </row>
    <row r="387" spans="1:13" ht="13.5" customHeight="1">
      <c r="A387" s="9">
        <v>384</v>
      </c>
      <c r="B387" s="5" t="s">
        <v>567</v>
      </c>
      <c r="C387" s="5" t="s">
        <v>410</v>
      </c>
      <c r="D387" s="8" t="s">
        <v>566</v>
      </c>
      <c r="E387" s="6">
        <v>40678.364895833336</v>
      </c>
      <c r="F387" s="6">
        <v>40678.364895833336</v>
      </c>
      <c r="G387" s="7">
        <v>59.77534766666667</v>
      </c>
      <c r="H387" s="7">
        <v>144.51324766666667</v>
      </c>
      <c r="I387" s="9">
        <v>85</v>
      </c>
      <c r="K387" s="5" t="s">
        <v>382</v>
      </c>
      <c r="L387" s="5" t="str">
        <f t="shared" si="20"/>
        <v>59 46.52 N</v>
      </c>
      <c r="M387" s="5" t="str">
        <f t="shared" si="21"/>
        <v>144 30.79 W</v>
      </c>
    </row>
    <row r="388" spans="1:13" ht="13.5" customHeight="1">
      <c r="A388" s="9">
        <v>385</v>
      </c>
      <c r="B388" s="5" t="s">
        <v>567</v>
      </c>
      <c r="C388" s="5" t="s">
        <v>433</v>
      </c>
      <c r="D388" s="8" t="s">
        <v>566</v>
      </c>
      <c r="E388" s="6">
        <v>40678.366793981484</v>
      </c>
      <c r="F388" s="6">
        <v>40678.366793981484</v>
      </c>
      <c r="G388" s="7">
        <v>59.775342333333334</v>
      </c>
      <c r="H388" s="7">
        <v>144.51328933333335</v>
      </c>
      <c r="I388" s="9">
        <v>85</v>
      </c>
      <c r="K388" s="5" t="s">
        <v>382</v>
      </c>
      <c r="L388" s="5" t="str">
        <f t="shared" si="20"/>
        <v>59 46.52 N</v>
      </c>
      <c r="M388" s="5" t="str">
        <f t="shared" si="21"/>
        <v>144 30.80 W</v>
      </c>
    </row>
    <row r="389" spans="1:13" ht="13.5" customHeight="1">
      <c r="A389" s="9">
        <v>386</v>
      </c>
      <c r="B389" s="5" t="s">
        <v>567</v>
      </c>
      <c r="C389" s="5" t="s">
        <v>431</v>
      </c>
      <c r="D389" s="8" t="s">
        <v>566</v>
      </c>
      <c r="E389" s="6">
        <v>40678.3709375</v>
      </c>
      <c r="F389" s="6">
        <v>40678.3709375</v>
      </c>
      <c r="G389" s="7">
        <v>59.775328</v>
      </c>
      <c r="H389" s="7">
        <v>144.51331316666668</v>
      </c>
      <c r="I389" s="9">
        <v>85</v>
      </c>
      <c r="K389" s="5" t="s">
        <v>382</v>
      </c>
      <c r="L389" s="5" t="str">
        <f t="shared" si="20"/>
        <v>59 46.52 N</v>
      </c>
      <c r="M389" s="5" t="str">
        <f t="shared" si="21"/>
        <v>144 30.80 W</v>
      </c>
    </row>
    <row r="390" spans="1:13" ht="13.5" customHeight="1">
      <c r="A390" s="9">
        <v>387</v>
      </c>
      <c r="B390" s="5" t="s">
        <v>563</v>
      </c>
      <c r="C390" s="5" t="s">
        <v>433</v>
      </c>
      <c r="D390" s="8" t="s">
        <v>566</v>
      </c>
      <c r="E390" s="6">
        <v>40678.37972222222</v>
      </c>
      <c r="F390" s="6">
        <v>40678.37972222222</v>
      </c>
      <c r="G390" s="7">
        <v>59.77770616666667</v>
      </c>
      <c r="H390" s="7">
        <v>144.513548</v>
      </c>
      <c r="I390" s="9">
        <v>82</v>
      </c>
      <c r="K390" s="5" t="s">
        <v>414</v>
      </c>
      <c r="L390" s="5" t="str">
        <f t="shared" si="20"/>
        <v>59 46.66 N</v>
      </c>
      <c r="M390" s="5" t="str">
        <f t="shared" si="21"/>
        <v>144 30.81 W</v>
      </c>
    </row>
    <row r="391" spans="1:13" ht="13.5" customHeight="1">
      <c r="A391" s="9">
        <v>388</v>
      </c>
      <c r="B391" s="5" t="s">
        <v>415</v>
      </c>
      <c r="C391" s="5" t="s">
        <v>410</v>
      </c>
      <c r="D391" s="8" t="s">
        <v>568</v>
      </c>
      <c r="E391" s="6">
        <v>40678.51288194444</v>
      </c>
      <c r="F391" s="6">
        <v>40678.51288194444</v>
      </c>
      <c r="G391" s="7">
        <v>59.33931</v>
      </c>
      <c r="H391" s="7">
        <v>144.91168666666667</v>
      </c>
      <c r="I391" s="9">
        <v>2012</v>
      </c>
      <c r="K391" s="5" t="s">
        <v>414</v>
      </c>
      <c r="L391" s="5" t="str">
        <f t="shared" si="20"/>
        <v>59 20.36 N</v>
      </c>
      <c r="M391" s="5" t="str">
        <f t="shared" si="21"/>
        <v>144 54.70 W</v>
      </c>
    </row>
    <row r="392" spans="1:13" ht="13.5" customHeight="1">
      <c r="A392" s="9">
        <v>389</v>
      </c>
      <c r="B392" s="5" t="s">
        <v>569</v>
      </c>
      <c r="C392" s="5" t="s">
        <v>410</v>
      </c>
      <c r="D392" s="8" t="s">
        <v>568</v>
      </c>
      <c r="E392" s="6">
        <v>40678.52753472222</v>
      </c>
      <c r="F392" s="6">
        <v>40678.52753472222</v>
      </c>
      <c r="G392" s="7">
        <v>59.33737683333333</v>
      </c>
      <c r="H392" s="7">
        <v>144.92162366666668</v>
      </c>
      <c r="I392" s="9">
        <v>2043</v>
      </c>
      <c r="K392" s="5" t="s">
        <v>382</v>
      </c>
      <c r="L392" s="5" t="str">
        <f t="shared" si="20"/>
        <v>59 20.24 N</v>
      </c>
      <c r="M392" s="5" t="str">
        <f t="shared" si="21"/>
        <v>144 55.30 W</v>
      </c>
    </row>
    <row r="393" spans="1:13" ht="13.5" customHeight="1">
      <c r="A393" s="9">
        <v>390</v>
      </c>
      <c r="B393" s="5" t="s">
        <v>569</v>
      </c>
      <c r="C393" s="5" t="s">
        <v>433</v>
      </c>
      <c r="D393" s="8" t="s">
        <v>568</v>
      </c>
      <c r="E393" s="6">
        <v>40678.55746527778</v>
      </c>
      <c r="F393" s="6">
        <v>40678.55746527778</v>
      </c>
      <c r="G393" s="7">
        <v>59.334841833333336</v>
      </c>
      <c r="H393" s="7">
        <v>144.92343683333334</v>
      </c>
      <c r="I393" s="9">
        <v>2043</v>
      </c>
      <c r="K393" s="5" t="s">
        <v>382</v>
      </c>
      <c r="L393" s="5" t="str">
        <f t="shared" si="20"/>
        <v>59 20.09 N</v>
      </c>
      <c r="M393" s="5" t="str">
        <f t="shared" si="21"/>
        <v>144 55.41 W</v>
      </c>
    </row>
    <row r="394" spans="1:13" ht="13.5" customHeight="1">
      <c r="A394" s="9">
        <v>391</v>
      </c>
      <c r="B394" s="5" t="s">
        <v>569</v>
      </c>
      <c r="C394" s="5" t="s">
        <v>431</v>
      </c>
      <c r="D394" s="8" t="s">
        <v>568</v>
      </c>
      <c r="E394" s="6">
        <v>40678.58414351852</v>
      </c>
      <c r="F394" s="6">
        <v>40678.58414351852</v>
      </c>
      <c r="G394" s="7">
        <v>59.33413016666667</v>
      </c>
      <c r="H394" s="7">
        <v>144.9239205</v>
      </c>
      <c r="I394" s="9">
        <v>2043</v>
      </c>
      <c r="K394" s="5" t="s">
        <v>382</v>
      </c>
      <c r="L394" s="5" t="str">
        <f t="shared" si="20"/>
        <v>59 20.05 N</v>
      </c>
      <c r="M394" s="5" t="str">
        <f t="shared" si="21"/>
        <v>144 55.44 W</v>
      </c>
    </row>
    <row r="395" spans="1:13" ht="13.5" customHeight="1">
      <c r="A395" s="9">
        <v>392</v>
      </c>
      <c r="B395" s="5" t="s">
        <v>563</v>
      </c>
      <c r="C395" s="5" t="s">
        <v>433</v>
      </c>
      <c r="D395" s="8" t="s">
        <v>568</v>
      </c>
      <c r="E395" s="6">
        <v>40678.599490740744</v>
      </c>
      <c r="F395" s="6">
        <v>40678.599490740744</v>
      </c>
      <c r="G395" s="7">
        <v>59.334857166666666</v>
      </c>
      <c r="H395" s="7">
        <v>144.9315495</v>
      </c>
      <c r="I395" s="9">
        <v>2089</v>
      </c>
      <c r="K395" s="5" t="s">
        <v>414</v>
      </c>
      <c r="L395" s="5" t="str">
        <f t="shared" si="20"/>
        <v>59 20.09 N</v>
      </c>
      <c r="M395" s="5" t="str">
        <f t="shared" si="21"/>
        <v>144 55.89 W</v>
      </c>
    </row>
    <row r="396" spans="1:13" ht="13.5" customHeight="1">
      <c r="A396" s="9">
        <v>393</v>
      </c>
      <c r="B396" s="5" t="s">
        <v>415</v>
      </c>
      <c r="C396" s="5" t="s">
        <v>410</v>
      </c>
      <c r="D396" s="8" t="s">
        <v>570</v>
      </c>
      <c r="E396" s="6">
        <v>40678.66819444444</v>
      </c>
      <c r="F396" s="6">
        <v>40678.66819444444</v>
      </c>
      <c r="G396" s="7">
        <v>59.469643</v>
      </c>
      <c r="H396" s="7">
        <v>144.911412</v>
      </c>
      <c r="I396" s="9">
        <v>638</v>
      </c>
      <c r="K396" s="5" t="s">
        <v>414</v>
      </c>
      <c r="L396" s="5" t="str">
        <f t="shared" si="20"/>
        <v>59 28.18 N</v>
      </c>
      <c r="M396" s="5" t="str">
        <f t="shared" si="21"/>
        <v>144 54.68 W</v>
      </c>
    </row>
    <row r="397" spans="1:13" ht="13.5" customHeight="1">
      <c r="A397" s="9">
        <v>394</v>
      </c>
      <c r="B397" s="5" t="s">
        <v>571</v>
      </c>
      <c r="C397" s="5" t="s">
        <v>410</v>
      </c>
      <c r="D397" s="8" t="s">
        <v>570</v>
      </c>
      <c r="E397" s="6">
        <v>40678.68310185185</v>
      </c>
      <c r="F397" s="6">
        <v>40678.68310185185</v>
      </c>
      <c r="G397" s="7">
        <v>59.471729333333336</v>
      </c>
      <c r="H397" s="7">
        <v>144.89724783333332</v>
      </c>
      <c r="I397" s="9">
        <v>551</v>
      </c>
      <c r="K397" s="5" t="s">
        <v>382</v>
      </c>
      <c r="L397" s="5" t="str">
        <f t="shared" si="20"/>
        <v>59 28.30 N</v>
      </c>
      <c r="M397" s="5" t="str">
        <f t="shared" si="21"/>
        <v>144 53.83 W</v>
      </c>
    </row>
    <row r="398" spans="1:13" ht="13.5" customHeight="1">
      <c r="A398" s="9">
        <v>395</v>
      </c>
      <c r="B398" s="5" t="s">
        <v>571</v>
      </c>
      <c r="C398" s="5" t="s">
        <v>433</v>
      </c>
      <c r="D398" s="8" t="s">
        <v>570</v>
      </c>
      <c r="E398" s="6">
        <v>40678.69247685185</v>
      </c>
      <c r="F398" s="6">
        <v>40678.69247685185</v>
      </c>
      <c r="G398" s="7">
        <v>59.47174733333333</v>
      </c>
      <c r="H398" s="7">
        <v>144.89724833333332</v>
      </c>
      <c r="I398" s="9">
        <v>551</v>
      </c>
      <c r="K398" s="5" t="s">
        <v>382</v>
      </c>
      <c r="L398" s="5" t="str">
        <f t="shared" si="20"/>
        <v>59 28.30 N</v>
      </c>
      <c r="M398" s="5" t="str">
        <f t="shared" si="21"/>
        <v>144 53.83 W</v>
      </c>
    </row>
    <row r="399" spans="1:13" ht="13.5" customHeight="1">
      <c r="A399" s="9">
        <v>396</v>
      </c>
      <c r="B399" s="5" t="s">
        <v>571</v>
      </c>
      <c r="C399" s="5" t="s">
        <v>431</v>
      </c>
      <c r="D399" s="8" t="s">
        <v>570</v>
      </c>
      <c r="E399" s="6">
        <v>40678.702523148146</v>
      </c>
      <c r="F399" s="6">
        <v>40678.702523148146</v>
      </c>
      <c r="G399" s="7">
        <v>59.471747</v>
      </c>
      <c r="H399" s="7">
        <v>144.89724283333334</v>
      </c>
      <c r="I399" s="9">
        <v>551</v>
      </c>
      <c r="K399" s="5" t="s">
        <v>382</v>
      </c>
      <c r="L399" s="5" t="str">
        <f aca="true" t="shared" si="22" ref="L399:L430">IF(G399="","",TEXT(INT(G399),"00")&amp;" "&amp;TEXT((G399-INT(G399))*60,"00.00")&amp;" N")</f>
        <v>59 28.30 N</v>
      </c>
      <c r="M399" s="5" t="str">
        <f aca="true" t="shared" si="23" ref="M399:M430">IF(H399="","",TEXT(INT(H399),"00")&amp;" "&amp;TEXT((H399-INT(H399))*60,"00.00")&amp;" W")</f>
        <v>144 53.83 W</v>
      </c>
    </row>
    <row r="400" spans="1:13" ht="13.5" customHeight="1">
      <c r="A400" s="9">
        <v>397</v>
      </c>
      <c r="B400" s="5" t="s">
        <v>415</v>
      </c>
      <c r="C400" s="5" t="s">
        <v>410</v>
      </c>
      <c r="D400" s="8" t="s">
        <v>572</v>
      </c>
      <c r="E400" s="6">
        <v>40678.74928240741</v>
      </c>
      <c r="F400" s="6">
        <v>40678.74928240741</v>
      </c>
      <c r="G400" s="7">
        <v>59.598623</v>
      </c>
      <c r="H400" s="7">
        <v>144.91503966666667</v>
      </c>
      <c r="I400" s="9">
        <v>171</v>
      </c>
      <c r="K400" s="5" t="s">
        <v>414</v>
      </c>
      <c r="L400" s="5" t="str">
        <f t="shared" si="22"/>
        <v>59 35.92 N</v>
      </c>
      <c r="M400" s="5" t="str">
        <f t="shared" si="23"/>
        <v>144 54.90 W</v>
      </c>
    </row>
    <row r="401" spans="1:13" ht="13.5" customHeight="1">
      <c r="A401" s="9">
        <v>398</v>
      </c>
      <c r="B401" s="5" t="s">
        <v>573</v>
      </c>
      <c r="C401" s="5" t="s">
        <v>410</v>
      </c>
      <c r="D401" s="8" t="s">
        <v>572</v>
      </c>
      <c r="E401" s="6">
        <v>40678.76354166667</v>
      </c>
      <c r="F401" s="6">
        <v>40678.76354166667</v>
      </c>
      <c r="G401" s="7">
        <v>59.60467216666667</v>
      </c>
      <c r="H401" s="7">
        <v>144.9208355</v>
      </c>
      <c r="I401" s="9">
        <v>168</v>
      </c>
      <c r="K401" s="5" t="s">
        <v>382</v>
      </c>
      <c r="L401" s="5" t="str">
        <f t="shared" si="22"/>
        <v>59 36.28 N</v>
      </c>
      <c r="M401" s="5" t="str">
        <f t="shared" si="23"/>
        <v>144 55.25 W</v>
      </c>
    </row>
    <row r="402" spans="1:13" ht="13.5" customHeight="1">
      <c r="A402" s="9">
        <v>399</v>
      </c>
      <c r="B402" s="5" t="s">
        <v>573</v>
      </c>
      <c r="C402" s="5" t="s">
        <v>433</v>
      </c>
      <c r="D402" s="8" t="s">
        <v>572</v>
      </c>
      <c r="E402" s="6">
        <v>40678.767222222225</v>
      </c>
      <c r="F402" s="6">
        <v>40678.767222222225</v>
      </c>
      <c r="G402" s="7">
        <v>59.604677833333334</v>
      </c>
      <c r="H402" s="7">
        <v>144.92081616666667</v>
      </c>
      <c r="I402" s="9">
        <v>168</v>
      </c>
      <c r="K402" s="5" t="s">
        <v>382</v>
      </c>
      <c r="L402" s="5" t="str">
        <f t="shared" si="22"/>
        <v>59 36.28 N</v>
      </c>
      <c r="M402" s="5" t="str">
        <f t="shared" si="23"/>
        <v>144 55.25 W</v>
      </c>
    </row>
    <row r="403" spans="1:13" ht="13.5" customHeight="1">
      <c r="A403" s="9">
        <v>400</v>
      </c>
      <c r="B403" s="5" t="s">
        <v>573</v>
      </c>
      <c r="C403" s="5" t="s">
        <v>431</v>
      </c>
      <c r="D403" s="8" t="s">
        <v>572</v>
      </c>
      <c r="E403" s="6">
        <v>40678.76962962963</v>
      </c>
      <c r="F403" s="6">
        <v>40678.76962962963</v>
      </c>
      <c r="G403" s="7">
        <v>59.60468483333333</v>
      </c>
      <c r="H403" s="7">
        <v>144.92078083333334</v>
      </c>
      <c r="I403" s="9">
        <v>168</v>
      </c>
      <c r="K403" s="5" t="s">
        <v>382</v>
      </c>
      <c r="L403" s="5" t="str">
        <f t="shared" si="22"/>
        <v>59 36.28 N</v>
      </c>
      <c r="M403" s="5" t="str">
        <f t="shared" si="23"/>
        <v>144 55.25 W</v>
      </c>
    </row>
    <row r="404" spans="1:13" ht="13.5" customHeight="1">
      <c r="A404" s="9">
        <v>401</v>
      </c>
      <c r="B404" s="5" t="s">
        <v>574</v>
      </c>
      <c r="C404" s="5" t="s">
        <v>433</v>
      </c>
      <c r="D404" s="8" t="s">
        <v>572</v>
      </c>
      <c r="E404" s="6">
        <v>40678.7825</v>
      </c>
      <c r="F404" s="6">
        <v>40678.7825</v>
      </c>
      <c r="G404" s="7">
        <v>59.61083983333333</v>
      </c>
      <c r="H404" s="7">
        <v>144.92870483333334</v>
      </c>
      <c r="I404" s="9">
        <v>166</v>
      </c>
      <c r="K404" s="5" t="s">
        <v>414</v>
      </c>
      <c r="L404" s="5" t="str">
        <f t="shared" si="22"/>
        <v>59 36.65 N</v>
      </c>
      <c r="M404" s="5" t="str">
        <f t="shared" si="23"/>
        <v>144 55.72 W</v>
      </c>
    </row>
    <row r="405" spans="1:13" ht="13.5" customHeight="1">
      <c r="A405" s="9">
        <v>402</v>
      </c>
      <c r="B405" s="5" t="s">
        <v>415</v>
      </c>
      <c r="C405" s="5" t="s">
        <v>410</v>
      </c>
      <c r="D405" s="8" t="s">
        <v>575</v>
      </c>
      <c r="E405" s="6">
        <v>40678.82550925926</v>
      </c>
      <c r="F405" s="6">
        <v>40678.82550925926</v>
      </c>
      <c r="G405" s="7">
        <v>59.727364</v>
      </c>
      <c r="H405" s="7">
        <v>144.91819566666666</v>
      </c>
      <c r="I405" s="9">
        <v>116</v>
      </c>
      <c r="J405" s="8" t="s">
        <v>576</v>
      </c>
      <c r="K405" s="5" t="s">
        <v>414</v>
      </c>
      <c r="L405" s="5" t="str">
        <f t="shared" si="22"/>
        <v>59 43.64 N</v>
      </c>
      <c r="M405" s="5" t="str">
        <f t="shared" si="23"/>
        <v>144 55.09 W</v>
      </c>
    </row>
    <row r="406" spans="1:13" ht="13.5" customHeight="1">
      <c r="A406" s="9">
        <v>403</v>
      </c>
      <c r="B406" s="5" t="s">
        <v>577</v>
      </c>
      <c r="C406" s="5" t="s">
        <v>410</v>
      </c>
      <c r="D406" s="8" t="s">
        <v>575</v>
      </c>
      <c r="E406" s="6">
        <v>40678.838159722225</v>
      </c>
      <c r="F406" s="6">
        <v>40678.838159722225</v>
      </c>
      <c r="G406" s="7">
        <v>59.73573433333333</v>
      </c>
      <c r="H406" s="7">
        <v>144.92454916666668</v>
      </c>
      <c r="I406" s="9">
        <v>116</v>
      </c>
      <c r="K406" s="5" t="s">
        <v>382</v>
      </c>
      <c r="L406" s="5" t="str">
        <f t="shared" si="22"/>
        <v>59 44.14 N</v>
      </c>
      <c r="M406" s="5" t="str">
        <f t="shared" si="23"/>
        <v>144 55.47 W</v>
      </c>
    </row>
    <row r="407" spans="1:13" ht="13.5" customHeight="1">
      <c r="A407" s="9">
        <v>404</v>
      </c>
      <c r="B407" s="5" t="s">
        <v>578</v>
      </c>
      <c r="C407" s="5" t="s">
        <v>431</v>
      </c>
      <c r="D407" s="8" t="s">
        <v>575</v>
      </c>
      <c r="E407" s="6">
        <v>40678.855891203704</v>
      </c>
      <c r="F407" s="6">
        <v>40678.855891203704</v>
      </c>
      <c r="G407" s="7">
        <v>59.73935916666667</v>
      </c>
      <c r="H407" s="7">
        <v>144.92775366666666</v>
      </c>
      <c r="I407" s="9">
        <v>116</v>
      </c>
      <c r="K407" s="5" t="s">
        <v>414</v>
      </c>
      <c r="L407" s="5" t="str">
        <f t="shared" si="22"/>
        <v>59 44.36 N</v>
      </c>
      <c r="M407" s="5" t="str">
        <f t="shared" si="23"/>
        <v>144 55.67 W</v>
      </c>
    </row>
    <row r="408" spans="1:13" ht="13.5" customHeight="1">
      <c r="A408" s="9">
        <v>405</v>
      </c>
      <c r="B408" s="5" t="s">
        <v>415</v>
      </c>
      <c r="C408" s="5" t="s">
        <v>410</v>
      </c>
      <c r="D408" s="8" t="s">
        <v>579</v>
      </c>
      <c r="E408" s="6">
        <v>40678.93415509259</v>
      </c>
      <c r="F408" s="6">
        <v>40678.93415509259</v>
      </c>
      <c r="G408" s="7">
        <v>59.733121833333335</v>
      </c>
      <c r="H408" s="7">
        <v>145.41793966666665</v>
      </c>
      <c r="I408" s="9">
        <v>114</v>
      </c>
      <c r="J408" s="8" t="s">
        <v>580</v>
      </c>
      <c r="K408" s="5" t="s">
        <v>414</v>
      </c>
      <c r="L408" s="5" t="str">
        <f t="shared" si="22"/>
        <v>59 43.99 N</v>
      </c>
      <c r="M408" s="5" t="str">
        <f t="shared" si="23"/>
        <v>145 25.08 W</v>
      </c>
    </row>
    <row r="409" spans="1:13" ht="13.5" customHeight="1">
      <c r="A409" s="9">
        <v>406</v>
      </c>
      <c r="B409" s="5" t="s">
        <v>581</v>
      </c>
      <c r="C409" s="5" t="s">
        <v>433</v>
      </c>
      <c r="D409" s="8" t="s">
        <v>579</v>
      </c>
      <c r="E409" s="6">
        <v>40678.95398148148</v>
      </c>
      <c r="F409" s="6">
        <v>40678.95398148148</v>
      </c>
      <c r="G409" s="7">
        <v>59.72424816666667</v>
      </c>
      <c r="H409" s="7">
        <v>145.4256125</v>
      </c>
      <c r="I409" s="9">
        <v>114</v>
      </c>
      <c r="K409" s="5" t="s">
        <v>414</v>
      </c>
      <c r="L409" s="5" t="str">
        <f t="shared" si="22"/>
        <v>59 43.45 N</v>
      </c>
      <c r="M409" s="5" t="str">
        <f t="shared" si="23"/>
        <v>145 25.54 W</v>
      </c>
    </row>
    <row r="410" spans="1:13" ht="13.5" customHeight="1">
      <c r="A410" s="9">
        <v>407</v>
      </c>
      <c r="B410" s="5" t="s">
        <v>582</v>
      </c>
      <c r="C410" s="5" t="s">
        <v>410</v>
      </c>
      <c r="D410" s="8" t="s">
        <v>579</v>
      </c>
      <c r="E410" s="6">
        <v>40678.99827546296</v>
      </c>
      <c r="F410" s="6">
        <v>40678.99827546296</v>
      </c>
      <c r="G410" s="7">
        <v>59.73177666666667</v>
      </c>
      <c r="H410" s="7">
        <v>145.42411983333332</v>
      </c>
      <c r="I410" s="9">
        <v>114</v>
      </c>
      <c r="K410" s="5" t="s">
        <v>382</v>
      </c>
      <c r="L410" s="5" t="str">
        <f t="shared" si="22"/>
        <v>59 43.91 N</v>
      </c>
      <c r="M410" s="5" t="str">
        <f t="shared" si="23"/>
        <v>145 25.45 W</v>
      </c>
    </row>
    <row r="411" spans="1:13" ht="13.5" customHeight="1">
      <c r="A411" s="9">
        <v>408</v>
      </c>
      <c r="B411" s="5" t="s">
        <v>415</v>
      </c>
      <c r="C411" s="5" t="s">
        <v>410</v>
      </c>
      <c r="D411" s="8" t="s">
        <v>583</v>
      </c>
      <c r="E411" s="6">
        <v>40679.061585648145</v>
      </c>
      <c r="F411" s="6">
        <v>40679.061585648145</v>
      </c>
      <c r="G411" s="7">
        <v>59.57083266666667</v>
      </c>
      <c r="H411" s="7">
        <v>145.44910283333334</v>
      </c>
      <c r="I411" s="9">
        <v>132</v>
      </c>
      <c r="J411" s="8" t="s">
        <v>584</v>
      </c>
      <c r="K411" s="5" t="s">
        <v>414</v>
      </c>
      <c r="L411" s="5" t="str">
        <f t="shared" si="22"/>
        <v>59 34.25 N</v>
      </c>
      <c r="M411" s="5" t="str">
        <f t="shared" si="23"/>
        <v>145 26.95 W</v>
      </c>
    </row>
    <row r="412" spans="1:13" ht="13.5" customHeight="1">
      <c r="A412" s="9">
        <v>409</v>
      </c>
      <c r="B412" s="5" t="s">
        <v>585</v>
      </c>
      <c r="C412" s="5" t="s">
        <v>410</v>
      </c>
      <c r="D412" s="8" t="s">
        <v>583</v>
      </c>
      <c r="E412" s="6">
        <v>40679.07400462963</v>
      </c>
      <c r="F412" s="6">
        <v>40679.07400462963</v>
      </c>
      <c r="G412" s="7">
        <v>59.57912666666667</v>
      </c>
      <c r="H412" s="7">
        <v>145.44190716666665</v>
      </c>
      <c r="I412" s="9">
        <v>126</v>
      </c>
      <c r="K412" s="5" t="s">
        <v>382</v>
      </c>
      <c r="L412" s="5" t="str">
        <f t="shared" si="22"/>
        <v>59 34.75 N</v>
      </c>
      <c r="M412" s="5" t="str">
        <f t="shared" si="23"/>
        <v>145 26.51 W</v>
      </c>
    </row>
    <row r="413" spans="1:13" ht="13.5" customHeight="1">
      <c r="A413" s="9">
        <v>410</v>
      </c>
      <c r="B413" s="5" t="s">
        <v>586</v>
      </c>
      <c r="C413" s="5" t="s">
        <v>410</v>
      </c>
      <c r="D413" s="8" t="s">
        <v>583</v>
      </c>
      <c r="E413" s="6">
        <v>40679.11038194445</v>
      </c>
      <c r="F413" s="6">
        <v>40679.11038194445</v>
      </c>
      <c r="G413" s="7">
        <v>59.5937295</v>
      </c>
      <c r="H413" s="7">
        <v>145.436492</v>
      </c>
      <c r="I413" s="9">
        <v>126</v>
      </c>
      <c r="J413" s="8" t="s">
        <v>587</v>
      </c>
      <c r="K413" s="5" t="s">
        <v>414</v>
      </c>
      <c r="L413" s="5" t="str">
        <f t="shared" si="22"/>
        <v>59 35.62 N</v>
      </c>
      <c r="M413" s="5" t="str">
        <f t="shared" si="23"/>
        <v>145 26.19 W</v>
      </c>
    </row>
    <row r="414" spans="1:13" ht="13.5" customHeight="1">
      <c r="A414" s="9">
        <v>411</v>
      </c>
      <c r="B414" s="5" t="s">
        <v>588</v>
      </c>
      <c r="C414" s="5" t="s">
        <v>410</v>
      </c>
      <c r="D414" s="8" t="s">
        <v>583</v>
      </c>
      <c r="E414" s="6">
        <v>40679.12568287037</v>
      </c>
      <c r="F414" s="6">
        <v>40679.12568287037</v>
      </c>
      <c r="G414" s="7">
        <v>59.60117233333333</v>
      </c>
      <c r="H414" s="7">
        <v>145.4306315</v>
      </c>
      <c r="I414" s="9">
        <v>126</v>
      </c>
      <c r="K414" s="5" t="s">
        <v>414</v>
      </c>
      <c r="L414" s="5" t="str">
        <f t="shared" si="22"/>
        <v>59 36.07 N</v>
      </c>
      <c r="M414" s="5" t="str">
        <f t="shared" si="23"/>
        <v>145 25.84 W</v>
      </c>
    </row>
    <row r="415" spans="1:13" ht="13.5" customHeight="1">
      <c r="A415" s="9">
        <v>412</v>
      </c>
      <c r="B415" s="5" t="s">
        <v>415</v>
      </c>
      <c r="C415" s="5" t="s">
        <v>410</v>
      </c>
      <c r="D415" s="8" t="s">
        <v>589</v>
      </c>
      <c r="E415" s="6">
        <v>40679.193136574075</v>
      </c>
      <c r="F415" s="6">
        <v>40679.193136574075</v>
      </c>
      <c r="G415" s="7">
        <v>59.4368025</v>
      </c>
      <c r="H415" s="7">
        <v>145.43989766666667</v>
      </c>
      <c r="I415" s="9">
        <v>520</v>
      </c>
      <c r="J415" s="8" t="s">
        <v>590</v>
      </c>
      <c r="K415" s="5" t="s">
        <v>414</v>
      </c>
      <c r="L415" s="5" t="str">
        <f t="shared" si="22"/>
        <v>59 26.21 N</v>
      </c>
      <c r="M415" s="5" t="str">
        <f t="shared" si="23"/>
        <v>145 26.39 W</v>
      </c>
    </row>
    <row r="416" spans="1:13" ht="13.5" customHeight="1">
      <c r="A416" s="9">
        <v>413</v>
      </c>
      <c r="B416" s="5" t="s">
        <v>591</v>
      </c>
      <c r="C416" s="5" t="s">
        <v>410</v>
      </c>
      <c r="D416" s="8" t="s">
        <v>589</v>
      </c>
      <c r="E416" s="6">
        <v>40679.20568287037</v>
      </c>
      <c r="F416" s="6">
        <v>40679.20568287037</v>
      </c>
      <c r="G416" s="7">
        <v>59.43289733333334</v>
      </c>
      <c r="H416" s="7">
        <v>145.431725</v>
      </c>
      <c r="I416" s="9">
        <v>796</v>
      </c>
      <c r="K416" s="5" t="s">
        <v>382</v>
      </c>
      <c r="L416" s="5" t="str">
        <f t="shared" si="22"/>
        <v>59 25.97 N</v>
      </c>
      <c r="M416" s="5" t="str">
        <f t="shared" si="23"/>
        <v>145 25.90 W</v>
      </c>
    </row>
    <row r="417" spans="1:13" ht="13.5" customHeight="1">
      <c r="A417" s="9">
        <v>414</v>
      </c>
      <c r="B417" s="5" t="s">
        <v>592</v>
      </c>
      <c r="C417" s="5" t="s">
        <v>410</v>
      </c>
      <c r="D417" s="8" t="s">
        <v>589</v>
      </c>
      <c r="E417" s="6">
        <v>40679.2446412037</v>
      </c>
      <c r="F417" s="6">
        <v>40679.2446412037</v>
      </c>
      <c r="G417" s="7">
        <v>59.429758</v>
      </c>
      <c r="H417" s="7">
        <v>145.42345116666667</v>
      </c>
      <c r="I417" s="9">
        <v>854</v>
      </c>
      <c r="K417" s="5" t="s">
        <v>414</v>
      </c>
      <c r="L417" s="5" t="str">
        <f t="shared" si="22"/>
        <v>59 25.79 N</v>
      </c>
      <c r="M417" s="5" t="str">
        <f t="shared" si="23"/>
        <v>145 25.41 W</v>
      </c>
    </row>
    <row r="418" spans="1:13" ht="13.5" customHeight="1">
      <c r="A418" s="9">
        <v>415</v>
      </c>
      <c r="B418" s="5" t="s">
        <v>415</v>
      </c>
      <c r="C418" s="5" t="s">
        <v>410</v>
      </c>
      <c r="D418" s="8" t="s">
        <v>593</v>
      </c>
      <c r="E418" s="6">
        <v>40679.309375</v>
      </c>
      <c r="F418" s="6">
        <v>40679.309375</v>
      </c>
      <c r="G418" s="7">
        <v>59.29184083333333</v>
      </c>
      <c r="H418" s="7">
        <v>145.453955</v>
      </c>
      <c r="I418" s="9">
        <v>1844</v>
      </c>
      <c r="K418" s="5" t="s">
        <v>414</v>
      </c>
      <c r="L418" s="5" t="str">
        <f t="shared" si="22"/>
        <v>59 17.51 N</v>
      </c>
      <c r="M418" s="5" t="str">
        <f t="shared" si="23"/>
        <v>145 27.24 W</v>
      </c>
    </row>
    <row r="419" spans="1:13" ht="13.5" customHeight="1">
      <c r="A419" s="9">
        <v>416</v>
      </c>
      <c r="B419" s="5" t="s">
        <v>594</v>
      </c>
      <c r="C419" s="5" t="s">
        <v>410</v>
      </c>
      <c r="D419" s="8" t="s">
        <v>593</v>
      </c>
      <c r="E419" s="6">
        <v>40679.32133101852</v>
      </c>
      <c r="F419" s="6">
        <v>40679.32133101852</v>
      </c>
      <c r="G419" s="7">
        <v>59.289429</v>
      </c>
      <c r="H419" s="7">
        <v>145.44783033333334</v>
      </c>
      <c r="I419" s="9">
        <v>1878</v>
      </c>
      <c r="K419" s="5" t="s">
        <v>382</v>
      </c>
      <c r="L419" s="5" t="str">
        <f t="shared" si="22"/>
        <v>59 17.37 N</v>
      </c>
      <c r="M419" s="5" t="str">
        <f t="shared" si="23"/>
        <v>145 26.87 W</v>
      </c>
    </row>
    <row r="420" spans="1:13" ht="13.5" customHeight="1">
      <c r="A420" s="9">
        <v>417</v>
      </c>
      <c r="B420" s="5" t="s">
        <v>594</v>
      </c>
      <c r="C420" s="5" t="s">
        <v>433</v>
      </c>
      <c r="D420" s="8" t="s">
        <v>593</v>
      </c>
      <c r="E420" s="6">
        <v>40679.35128472222</v>
      </c>
      <c r="F420" s="6">
        <v>40679.35128472222</v>
      </c>
      <c r="G420" s="7">
        <v>59.28944033333333</v>
      </c>
      <c r="H420" s="7">
        <v>145.44777016666666</v>
      </c>
      <c r="I420" s="9">
        <v>1911</v>
      </c>
      <c r="K420" s="5" t="s">
        <v>382</v>
      </c>
      <c r="L420" s="5" t="str">
        <f t="shared" si="22"/>
        <v>59 17.37 N</v>
      </c>
      <c r="M420" s="5" t="str">
        <f t="shared" si="23"/>
        <v>145 26.87 W</v>
      </c>
    </row>
    <row r="421" spans="1:13" ht="13.5" customHeight="1">
      <c r="A421" s="9">
        <v>418</v>
      </c>
      <c r="B421" s="5" t="s">
        <v>594</v>
      </c>
      <c r="C421" s="5" t="s">
        <v>431</v>
      </c>
      <c r="D421" s="8" t="s">
        <v>593</v>
      </c>
      <c r="E421" s="6">
        <v>40679.38429398148</v>
      </c>
      <c r="F421" s="6">
        <v>40679.38429398148</v>
      </c>
      <c r="G421" s="7">
        <v>59.28941983333333</v>
      </c>
      <c r="H421" s="7">
        <v>145.447764</v>
      </c>
      <c r="I421" s="9">
        <v>1910</v>
      </c>
      <c r="K421" s="5" t="s">
        <v>382</v>
      </c>
      <c r="L421" s="5" t="str">
        <f t="shared" si="22"/>
        <v>59 17.37 N</v>
      </c>
      <c r="M421" s="5" t="str">
        <f t="shared" si="23"/>
        <v>145 26.87 W</v>
      </c>
    </row>
    <row r="422" spans="1:13" ht="13.5" customHeight="1">
      <c r="A422" s="9">
        <v>419</v>
      </c>
      <c r="B422" s="5" t="s">
        <v>592</v>
      </c>
      <c r="C422" s="5" t="s">
        <v>433</v>
      </c>
      <c r="D422" s="8" t="s">
        <v>593</v>
      </c>
      <c r="E422" s="6">
        <v>40679.394537037035</v>
      </c>
      <c r="F422" s="6">
        <v>40679.394537037035</v>
      </c>
      <c r="G422" s="7">
        <v>59.2877025</v>
      </c>
      <c r="H422" s="7">
        <v>145.44794666666667</v>
      </c>
      <c r="I422" s="9">
        <v>1910</v>
      </c>
      <c r="K422" s="5" t="s">
        <v>414</v>
      </c>
      <c r="L422" s="5" t="str">
        <f t="shared" si="22"/>
        <v>59 17.26 N</v>
      </c>
      <c r="M422" s="5" t="str">
        <f t="shared" si="23"/>
        <v>145 26.88 W</v>
      </c>
    </row>
    <row r="423" spans="1:13" ht="13.5" customHeight="1">
      <c r="A423" s="9">
        <v>420</v>
      </c>
      <c r="B423" s="5" t="s">
        <v>595</v>
      </c>
      <c r="C423" s="5" t="s">
        <v>410</v>
      </c>
      <c r="D423" s="8" t="s">
        <v>596</v>
      </c>
      <c r="E423" s="6">
        <v>40679.67398148148</v>
      </c>
      <c r="F423" s="6">
        <v>40679.67398148148</v>
      </c>
      <c r="G423" s="7">
        <v>58.92527416666667</v>
      </c>
      <c r="H423" s="7">
        <v>143.09045816666668</v>
      </c>
      <c r="I423" s="9">
        <v>3445</v>
      </c>
      <c r="J423" s="8" t="s">
        <v>597</v>
      </c>
      <c r="K423" s="5" t="s">
        <v>59</v>
      </c>
      <c r="L423" s="5" t="str">
        <f t="shared" si="22"/>
        <v>58 55.52 N</v>
      </c>
      <c r="M423" s="5" t="str">
        <f t="shared" si="23"/>
        <v>143 05.43 W</v>
      </c>
    </row>
    <row r="424" spans="1:13" ht="13.5" customHeight="1">
      <c r="A424" s="9">
        <v>421</v>
      </c>
      <c r="B424" s="5" t="s">
        <v>595</v>
      </c>
      <c r="C424" s="5" t="s">
        <v>433</v>
      </c>
      <c r="D424" s="8" t="s">
        <v>596</v>
      </c>
      <c r="E424" s="6">
        <v>40679.67653935185</v>
      </c>
      <c r="F424" s="6">
        <v>40679.67653935185</v>
      </c>
      <c r="G424" s="7">
        <v>58.925266</v>
      </c>
      <c r="H424" s="7">
        <v>143.09044416666666</v>
      </c>
      <c r="I424" s="9">
        <v>3445</v>
      </c>
      <c r="J424" s="8" t="s">
        <v>598</v>
      </c>
      <c r="K424" s="5" t="s">
        <v>59</v>
      </c>
      <c r="L424" s="5" t="str">
        <f t="shared" si="22"/>
        <v>58 55.52 N</v>
      </c>
      <c r="M424" s="5" t="str">
        <f t="shared" si="23"/>
        <v>143 05.43 W</v>
      </c>
    </row>
    <row r="425" spans="1:13" ht="13.5" customHeight="1">
      <c r="A425" s="9">
        <v>422</v>
      </c>
      <c r="B425" s="5" t="s">
        <v>595</v>
      </c>
      <c r="C425" s="5" t="s">
        <v>431</v>
      </c>
      <c r="D425" s="8" t="s">
        <v>596</v>
      </c>
      <c r="E425" s="6">
        <v>40679.67994212963</v>
      </c>
      <c r="F425" s="6">
        <v>40679.67994212963</v>
      </c>
      <c r="G425" s="7">
        <v>58.92527883333333</v>
      </c>
      <c r="H425" s="7">
        <v>143.09044983333334</v>
      </c>
      <c r="I425" s="9">
        <v>3445</v>
      </c>
      <c r="K425" s="5" t="s">
        <v>59</v>
      </c>
      <c r="L425" s="5" t="str">
        <f t="shared" si="22"/>
        <v>58 55.52 N</v>
      </c>
      <c r="M425" s="5" t="str">
        <f t="shared" si="23"/>
        <v>143 05.43 W</v>
      </c>
    </row>
    <row r="426" spans="1:13" ht="13.5" customHeight="1">
      <c r="A426" s="9">
        <v>423</v>
      </c>
      <c r="B426" s="5" t="s">
        <v>599</v>
      </c>
      <c r="C426" s="5" t="s">
        <v>410</v>
      </c>
      <c r="D426" s="8" t="s">
        <v>600</v>
      </c>
      <c r="E426" s="6">
        <v>40680.314247685186</v>
      </c>
      <c r="F426" s="6">
        <v>40680.314247685186</v>
      </c>
      <c r="G426" s="7">
        <v>58.09169933333333</v>
      </c>
      <c r="H426" s="7">
        <v>137.49128033333332</v>
      </c>
      <c r="I426" s="9">
        <v>142</v>
      </c>
      <c r="J426" s="8" t="s">
        <v>637</v>
      </c>
      <c r="K426" s="5" t="s">
        <v>382</v>
      </c>
      <c r="L426" s="5" t="str">
        <f t="shared" si="22"/>
        <v>58 05.50 N</v>
      </c>
      <c r="M426" s="5" t="str">
        <f t="shared" si="23"/>
        <v>137 29.48 W</v>
      </c>
    </row>
    <row r="427" spans="1:13" ht="13.5" customHeight="1">
      <c r="A427" s="9">
        <v>424</v>
      </c>
      <c r="B427" s="5" t="s">
        <v>599</v>
      </c>
      <c r="C427" s="5" t="s">
        <v>433</v>
      </c>
      <c r="D427" s="8" t="s">
        <v>600</v>
      </c>
      <c r="E427" s="6">
        <v>40680.317453703705</v>
      </c>
      <c r="F427" s="6">
        <v>40680.317453703705</v>
      </c>
      <c r="G427" s="7">
        <v>58.09170266666667</v>
      </c>
      <c r="H427" s="7">
        <v>137.4912655</v>
      </c>
      <c r="I427" s="9">
        <v>142</v>
      </c>
      <c r="K427" s="5" t="s">
        <v>382</v>
      </c>
      <c r="L427" s="5" t="str">
        <f t="shared" si="22"/>
        <v>58 05.50 N</v>
      </c>
      <c r="M427" s="5" t="str">
        <f t="shared" si="23"/>
        <v>137 29.48 W</v>
      </c>
    </row>
    <row r="428" spans="1:13" ht="13.5" customHeight="1">
      <c r="A428" s="9">
        <v>425</v>
      </c>
      <c r="B428" s="5" t="s">
        <v>605</v>
      </c>
      <c r="C428" s="5" t="s">
        <v>410</v>
      </c>
      <c r="D428" s="8" t="s">
        <v>601</v>
      </c>
      <c r="E428" s="6">
        <v>40680.38043981481</v>
      </c>
      <c r="F428" s="6">
        <v>40680.38043981481</v>
      </c>
      <c r="G428" s="7">
        <v>58.16975266666667</v>
      </c>
      <c r="H428" s="7">
        <v>137.21802283333332</v>
      </c>
      <c r="I428" s="9">
        <v>128</v>
      </c>
      <c r="K428" s="5" t="s">
        <v>414</v>
      </c>
      <c r="L428" s="5" t="str">
        <f t="shared" si="22"/>
        <v>58 10.19 N</v>
      </c>
      <c r="M428" s="5" t="str">
        <f t="shared" si="23"/>
        <v>137 13.08 W</v>
      </c>
    </row>
    <row r="429" spans="1:13" ht="13.5" customHeight="1">
      <c r="A429" s="9">
        <v>426</v>
      </c>
      <c r="B429" s="5" t="s">
        <v>602</v>
      </c>
      <c r="C429" s="5" t="s">
        <v>410</v>
      </c>
      <c r="D429" s="8" t="s">
        <v>601</v>
      </c>
      <c r="E429" s="6">
        <v>40680.38543981482</v>
      </c>
      <c r="F429" s="6">
        <v>40680.38543981482</v>
      </c>
      <c r="G429" s="7">
        <v>58.169758333333334</v>
      </c>
      <c r="H429" s="7">
        <v>137.21805783333335</v>
      </c>
      <c r="I429" s="9">
        <v>128</v>
      </c>
      <c r="K429" s="5" t="s">
        <v>382</v>
      </c>
      <c r="L429" s="5" t="str">
        <f t="shared" si="22"/>
        <v>58 10.19 N</v>
      </c>
      <c r="M429" s="5" t="str">
        <f t="shared" si="23"/>
        <v>137 13.08 W</v>
      </c>
    </row>
    <row r="430" spans="1:13" ht="13.5" customHeight="1">
      <c r="A430" s="9">
        <v>427</v>
      </c>
      <c r="B430" s="5" t="s">
        <v>602</v>
      </c>
      <c r="C430" s="5" t="s">
        <v>433</v>
      </c>
      <c r="D430" s="8" t="s">
        <v>601</v>
      </c>
      <c r="E430" s="6">
        <v>40680.3878125</v>
      </c>
      <c r="F430" s="6">
        <v>40680.3878125</v>
      </c>
      <c r="G430" s="7">
        <v>58.16976233333333</v>
      </c>
      <c r="H430" s="7">
        <v>137.2180515</v>
      </c>
      <c r="I430" s="9">
        <v>128</v>
      </c>
      <c r="K430" s="5" t="s">
        <v>382</v>
      </c>
      <c r="L430" s="5" t="str">
        <f t="shared" si="22"/>
        <v>58 10.19 N</v>
      </c>
      <c r="M430" s="5" t="str">
        <f t="shared" si="23"/>
        <v>137 13.08 W</v>
      </c>
    </row>
    <row r="431" spans="1:13" ht="13.5" customHeight="1">
      <c r="A431" s="9">
        <v>428</v>
      </c>
      <c r="B431" s="5" t="s">
        <v>602</v>
      </c>
      <c r="C431" s="5" t="s">
        <v>431</v>
      </c>
      <c r="D431" s="8" t="s">
        <v>601</v>
      </c>
      <c r="E431" s="6">
        <v>40680.39193287037</v>
      </c>
      <c r="F431" s="6">
        <v>40680.39193287037</v>
      </c>
      <c r="G431" s="7">
        <v>58.16976433333333</v>
      </c>
      <c r="H431" s="7">
        <v>137.21807316666667</v>
      </c>
      <c r="I431" s="9">
        <v>128</v>
      </c>
      <c r="K431" s="5" t="s">
        <v>382</v>
      </c>
      <c r="L431" s="5" t="str">
        <f aca="true" t="shared" si="24" ref="L431:L440">IF(G431="","",TEXT(INT(G431),"00")&amp;" "&amp;TEXT((G431-INT(G431))*60,"00.00")&amp;" N")</f>
        <v>58 10.19 N</v>
      </c>
      <c r="M431" s="5" t="str">
        <f aca="true" t="shared" si="25" ref="M431:M440">IF(H431="","",TEXT(INT(H431),"00")&amp;" "&amp;TEXT((H431-INT(H431))*60,"00.00")&amp;" W")</f>
        <v>137 13.08 W</v>
      </c>
    </row>
    <row r="432" spans="1:13" ht="13.5" customHeight="1">
      <c r="A432" s="9">
        <v>429</v>
      </c>
      <c r="B432" s="5" t="s">
        <v>605</v>
      </c>
      <c r="C432" s="5" t="s">
        <v>410</v>
      </c>
      <c r="D432" s="8" t="s">
        <v>603</v>
      </c>
      <c r="E432" s="6">
        <v>40680.425</v>
      </c>
      <c r="F432" s="6">
        <v>40680.425</v>
      </c>
      <c r="G432" s="7">
        <v>58.2094905</v>
      </c>
      <c r="H432" s="7">
        <v>137.08208616666667</v>
      </c>
      <c r="I432" s="9">
        <v>132</v>
      </c>
      <c r="K432" s="5" t="s">
        <v>414</v>
      </c>
      <c r="L432" s="5" t="str">
        <f t="shared" si="24"/>
        <v>58 12.57 N</v>
      </c>
      <c r="M432" s="5" t="str">
        <f t="shared" si="25"/>
        <v>137 04.93 W</v>
      </c>
    </row>
    <row r="433" spans="1:13" ht="13.5" customHeight="1">
      <c r="A433" s="9">
        <v>430</v>
      </c>
      <c r="B433" s="5" t="s">
        <v>604</v>
      </c>
      <c r="C433" s="5" t="s">
        <v>410</v>
      </c>
      <c r="D433" s="8" t="s">
        <v>603</v>
      </c>
      <c r="E433" s="6">
        <v>40680.43038194445</v>
      </c>
      <c r="F433" s="6">
        <v>40680.43038194445</v>
      </c>
      <c r="G433" s="7">
        <v>58.209491666666665</v>
      </c>
      <c r="H433" s="7">
        <v>137.08205</v>
      </c>
      <c r="I433" s="9">
        <v>132</v>
      </c>
      <c r="K433" s="5" t="s">
        <v>382</v>
      </c>
      <c r="L433" s="5" t="str">
        <f t="shared" si="24"/>
        <v>58 12.57 N</v>
      </c>
      <c r="M433" s="5" t="str">
        <f t="shared" si="25"/>
        <v>137 04.92 W</v>
      </c>
    </row>
    <row r="434" spans="1:13" ht="13.5" customHeight="1">
      <c r="A434" s="9">
        <v>431</v>
      </c>
      <c r="B434" s="5" t="s">
        <v>604</v>
      </c>
      <c r="C434" s="5" t="s">
        <v>433</v>
      </c>
      <c r="D434" s="8" t="s">
        <v>603</v>
      </c>
      <c r="E434" s="6">
        <v>40680.4328125</v>
      </c>
      <c r="F434" s="6">
        <v>40680.4328125</v>
      </c>
      <c r="G434" s="7">
        <v>58.20947783333333</v>
      </c>
      <c r="H434" s="7">
        <v>137.08206416666667</v>
      </c>
      <c r="I434" s="9">
        <v>132</v>
      </c>
      <c r="K434" s="5" t="s">
        <v>382</v>
      </c>
      <c r="L434" s="5" t="str">
        <f t="shared" si="24"/>
        <v>58 12.57 N</v>
      </c>
      <c r="M434" s="5" t="str">
        <f t="shared" si="25"/>
        <v>137 04.92 W</v>
      </c>
    </row>
    <row r="435" spans="1:13" ht="13.5" customHeight="1">
      <c r="A435" s="9">
        <v>432</v>
      </c>
      <c r="B435" s="5" t="s">
        <v>604</v>
      </c>
      <c r="C435" s="5" t="s">
        <v>431</v>
      </c>
      <c r="D435" s="8" t="s">
        <v>603</v>
      </c>
      <c r="E435" s="6">
        <v>40680.4372337963</v>
      </c>
      <c r="F435" s="6">
        <v>40680.4372337963</v>
      </c>
      <c r="G435" s="7">
        <v>58.209479333333334</v>
      </c>
      <c r="H435" s="7">
        <v>137.0820705</v>
      </c>
      <c r="I435" s="9">
        <v>132</v>
      </c>
      <c r="K435" s="5" t="s">
        <v>382</v>
      </c>
      <c r="L435" s="5" t="str">
        <f t="shared" si="24"/>
        <v>58 12.57 N</v>
      </c>
      <c r="M435" s="5" t="str">
        <f t="shared" si="25"/>
        <v>137 04.92 W</v>
      </c>
    </row>
    <row r="436" spans="1:13" ht="13.5" customHeight="1">
      <c r="A436" s="9">
        <v>433</v>
      </c>
      <c r="B436" s="5" t="s">
        <v>605</v>
      </c>
      <c r="C436" s="5" t="s">
        <v>433</v>
      </c>
      <c r="D436" s="8" t="s">
        <v>606</v>
      </c>
      <c r="E436" s="6">
        <v>40680.47476851852</v>
      </c>
      <c r="F436" s="6">
        <v>40680.47476851852</v>
      </c>
      <c r="G436" s="7">
        <v>58.25528466666667</v>
      </c>
      <c r="H436" s="7">
        <v>136.9324205</v>
      </c>
      <c r="I436" s="9">
        <v>141</v>
      </c>
      <c r="K436" s="5" t="s">
        <v>414</v>
      </c>
      <c r="L436" s="5" t="str">
        <f t="shared" si="24"/>
        <v>58 15.32 N</v>
      </c>
      <c r="M436" s="5" t="str">
        <f t="shared" si="25"/>
        <v>136 55.95 W</v>
      </c>
    </row>
    <row r="437" spans="1:13" ht="13.5" customHeight="1">
      <c r="A437" s="9">
        <v>434</v>
      </c>
      <c r="B437" s="5" t="s">
        <v>607</v>
      </c>
      <c r="C437" s="5" t="s">
        <v>410</v>
      </c>
      <c r="D437" s="8" t="s">
        <v>606</v>
      </c>
      <c r="E437" s="6">
        <v>40680.47876157407</v>
      </c>
      <c r="F437" s="6">
        <v>40680.47876157407</v>
      </c>
      <c r="G437" s="7">
        <v>58.255179</v>
      </c>
      <c r="H437" s="7">
        <v>136.93229233333332</v>
      </c>
      <c r="I437" s="9">
        <v>141</v>
      </c>
      <c r="K437" s="5" t="s">
        <v>382</v>
      </c>
      <c r="L437" s="5" t="str">
        <f t="shared" si="24"/>
        <v>58 15.31 N</v>
      </c>
      <c r="M437" s="5" t="str">
        <f t="shared" si="25"/>
        <v>136 55.94 W</v>
      </c>
    </row>
    <row r="438" spans="1:13" ht="13.5" customHeight="1">
      <c r="A438" s="9">
        <v>435</v>
      </c>
      <c r="B438" s="5" t="s">
        <v>607</v>
      </c>
      <c r="C438" s="5" t="s">
        <v>433</v>
      </c>
      <c r="D438" s="8" t="s">
        <v>606</v>
      </c>
      <c r="E438" s="6">
        <v>40680.48158564815</v>
      </c>
      <c r="F438" s="6">
        <v>40680.48158564815</v>
      </c>
      <c r="G438" s="7">
        <v>58.255124</v>
      </c>
      <c r="H438" s="7">
        <v>136.93220416666668</v>
      </c>
      <c r="I438" s="9">
        <v>141</v>
      </c>
      <c r="K438" s="5" t="s">
        <v>382</v>
      </c>
      <c r="L438" s="5" t="str">
        <f t="shared" si="24"/>
        <v>58 15.31 N</v>
      </c>
      <c r="M438" s="5" t="str">
        <f t="shared" si="25"/>
        <v>136 55.93 W</v>
      </c>
    </row>
    <row r="439" spans="1:13" ht="13.5" customHeight="1">
      <c r="A439" s="9">
        <v>436</v>
      </c>
      <c r="B439" s="5" t="s">
        <v>607</v>
      </c>
      <c r="C439" s="5" t="s">
        <v>431</v>
      </c>
      <c r="D439" s="8" t="s">
        <v>606</v>
      </c>
      <c r="E439" s="6">
        <v>40680.485439814816</v>
      </c>
      <c r="F439" s="6">
        <v>40680.485439814816</v>
      </c>
      <c r="G439" s="7">
        <v>58.2549965</v>
      </c>
      <c r="H439" s="7">
        <v>136.93202633333334</v>
      </c>
      <c r="I439" s="9">
        <v>141</v>
      </c>
      <c r="K439" s="5" t="s">
        <v>382</v>
      </c>
      <c r="L439" s="5" t="str">
        <f t="shared" si="24"/>
        <v>58 15.30 N</v>
      </c>
      <c r="M439" s="5" t="str">
        <f t="shared" si="25"/>
        <v>136 55.92 W</v>
      </c>
    </row>
    <row r="440" spans="1:13" ht="13.5" customHeight="1">
      <c r="A440" s="9">
        <v>437</v>
      </c>
      <c r="B440" s="5" t="s">
        <v>451</v>
      </c>
      <c r="C440" s="5" t="s">
        <v>433</v>
      </c>
      <c r="D440" s="8" t="s">
        <v>487</v>
      </c>
      <c r="E440" s="6">
        <v>40680.55395833333</v>
      </c>
      <c r="F440" s="6">
        <v>40680.55395833333</v>
      </c>
      <c r="G440" s="7">
        <v>58.164556</v>
      </c>
      <c r="H440" s="7">
        <v>136.6372545</v>
      </c>
      <c r="I440" s="9">
        <v>141</v>
      </c>
      <c r="J440" s="8" t="s">
        <v>643</v>
      </c>
      <c r="K440" s="5" t="s">
        <v>382</v>
      </c>
      <c r="L440" s="5" t="str">
        <f t="shared" si="24"/>
        <v>58 09.87 N</v>
      </c>
      <c r="M440" s="5" t="str">
        <f t="shared" si="25"/>
        <v>136 38.24 W</v>
      </c>
    </row>
    <row r="441" spans="1:13" ht="13.5" customHeight="1">
      <c r="A441" s="9">
        <v>438</v>
      </c>
      <c r="B441" s="5" t="s">
        <v>415</v>
      </c>
      <c r="C441" s="5" t="s">
        <v>410</v>
      </c>
      <c r="D441" s="8" t="s">
        <v>608</v>
      </c>
      <c r="E441" s="6">
        <v>40680.61685185185</v>
      </c>
      <c r="F441" s="6">
        <v>40680.61685185185</v>
      </c>
      <c r="G441" s="7">
        <v>57.955830166666665</v>
      </c>
      <c r="H441" s="7">
        <v>136.6456035</v>
      </c>
      <c r="I441" s="9">
        <v>80</v>
      </c>
      <c r="K441" s="5" t="s">
        <v>414</v>
      </c>
      <c r="L441" s="5" t="str">
        <f aca="true" t="shared" si="26" ref="L441:L482">IF(G441="","",TEXT(INT(G441),"00")&amp;" "&amp;TEXT((G441-INT(G441))*60,"00.00")&amp;" N")</f>
        <v>57 57.35 N</v>
      </c>
      <c r="M441" s="5" t="str">
        <f aca="true" t="shared" si="27" ref="M441:M482">IF(H441="","",TEXT(INT(H441),"00")&amp;" "&amp;TEXT((H441-INT(H441))*60,"00.00")&amp;" W")</f>
        <v>136 38.74 W</v>
      </c>
    </row>
    <row r="442" spans="1:13" ht="13.5" customHeight="1">
      <c r="A442" s="9">
        <v>439</v>
      </c>
      <c r="B442" s="5" t="s">
        <v>605</v>
      </c>
      <c r="C442" s="5" t="s">
        <v>433</v>
      </c>
      <c r="D442" s="8" t="s">
        <v>608</v>
      </c>
      <c r="E442" s="6">
        <v>40680.63087962963</v>
      </c>
      <c r="F442" s="6">
        <v>40680.63087962963</v>
      </c>
      <c r="G442" s="7">
        <v>57.95273983333333</v>
      </c>
      <c r="H442" s="7">
        <v>136.63966083333332</v>
      </c>
      <c r="I442" s="9">
        <v>75</v>
      </c>
      <c r="K442" s="5" t="s">
        <v>414</v>
      </c>
      <c r="L442" s="5" t="str">
        <f t="shared" si="26"/>
        <v>57 57.16 N</v>
      </c>
      <c r="M442" s="5" t="str">
        <f t="shared" si="27"/>
        <v>136 38.38 W</v>
      </c>
    </row>
    <row r="443" spans="1:13" ht="13.5" customHeight="1">
      <c r="A443" s="9">
        <v>440</v>
      </c>
      <c r="B443" s="5" t="s">
        <v>611</v>
      </c>
      <c r="C443" s="5" t="s">
        <v>410</v>
      </c>
      <c r="D443" s="8" t="s">
        <v>608</v>
      </c>
      <c r="E443" s="6">
        <v>40680.6381712963</v>
      </c>
      <c r="F443" s="6">
        <v>40680.6381712963</v>
      </c>
      <c r="G443" s="7">
        <v>57.9527985</v>
      </c>
      <c r="H443" s="7">
        <v>136.6393875</v>
      </c>
      <c r="I443" s="9">
        <v>75</v>
      </c>
      <c r="K443" s="5" t="s">
        <v>382</v>
      </c>
      <c r="L443" s="5" t="str">
        <f t="shared" si="26"/>
        <v>57 57.17 N</v>
      </c>
      <c r="M443" s="5" t="str">
        <f t="shared" si="27"/>
        <v>136 38.36 W</v>
      </c>
    </row>
    <row r="444" spans="1:13" ht="13.5" customHeight="1">
      <c r="A444" s="9">
        <v>441</v>
      </c>
      <c r="B444" s="5" t="s">
        <v>592</v>
      </c>
      <c r="C444" s="5" t="s">
        <v>433</v>
      </c>
      <c r="D444" s="8" t="s">
        <v>608</v>
      </c>
      <c r="E444" s="6">
        <v>40680.64775462963</v>
      </c>
      <c r="F444" s="6">
        <v>40680.64775462963</v>
      </c>
      <c r="G444" s="7">
        <v>57.94879483333333</v>
      </c>
      <c r="H444" s="7">
        <v>136.63629066666667</v>
      </c>
      <c r="I444" s="9">
        <v>72</v>
      </c>
      <c r="K444" s="5" t="s">
        <v>414</v>
      </c>
      <c r="L444" s="5" t="str">
        <f t="shared" si="26"/>
        <v>57 56.93 N</v>
      </c>
      <c r="M444" s="5" t="str">
        <f t="shared" si="27"/>
        <v>136 38.18 W</v>
      </c>
    </row>
    <row r="445" spans="1:13" ht="13.5" customHeight="1">
      <c r="A445" s="9">
        <v>442</v>
      </c>
      <c r="B445" s="5" t="s">
        <v>415</v>
      </c>
      <c r="C445" s="5" t="s">
        <v>410</v>
      </c>
      <c r="D445" s="8" t="s">
        <v>609</v>
      </c>
      <c r="E445" s="6">
        <v>40680.6824537037</v>
      </c>
      <c r="F445" s="6">
        <v>40680.6824537037</v>
      </c>
      <c r="G445" s="7">
        <v>57.91883333333333</v>
      </c>
      <c r="H445" s="7">
        <v>136.78257733333334</v>
      </c>
      <c r="I445" s="9">
        <v>150</v>
      </c>
      <c r="J445" s="8" t="s">
        <v>610</v>
      </c>
      <c r="K445" s="5" t="s">
        <v>414</v>
      </c>
      <c r="L445" s="5" t="str">
        <f t="shared" si="26"/>
        <v>57 55.13 N</v>
      </c>
      <c r="M445" s="5" t="str">
        <f t="shared" si="27"/>
        <v>136 46.95 W</v>
      </c>
    </row>
    <row r="446" spans="1:13" ht="13.5" customHeight="1">
      <c r="A446" s="9">
        <v>443</v>
      </c>
      <c r="B446" s="5" t="s">
        <v>605</v>
      </c>
      <c r="C446" s="5" t="s">
        <v>433</v>
      </c>
      <c r="D446" s="8" t="s">
        <v>609</v>
      </c>
      <c r="E446" s="6">
        <v>40680.69568287037</v>
      </c>
      <c r="F446" s="6">
        <v>40680.69568287037</v>
      </c>
      <c r="G446" s="7">
        <v>57.9140585</v>
      </c>
      <c r="H446" s="7">
        <v>136.78567333333334</v>
      </c>
      <c r="I446" s="9">
        <v>152</v>
      </c>
      <c r="K446" s="5" t="s">
        <v>414</v>
      </c>
      <c r="L446" s="5" t="str">
        <f t="shared" si="26"/>
        <v>57 54.84 N</v>
      </c>
      <c r="M446" s="5" t="str">
        <f t="shared" si="27"/>
        <v>136 47.14 W</v>
      </c>
    </row>
    <row r="447" spans="1:13" ht="13.5" customHeight="1">
      <c r="A447" s="9">
        <v>444</v>
      </c>
      <c r="B447" s="5" t="s">
        <v>613</v>
      </c>
      <c r="C447" s="5" t="s">
        <v>410</v>
      </c>
      <c r="D447" s="8" t="s">
        <v>609</v>
      </c>
      <c r="E447" s="6">
        <v>40680.69894675926</v>
      </c>
      <c r="F447" s="6">
        <v>40680.69894675926</v>
      </c>
      <c r="G447" s="7">
        <v>57.91405966666667</v>
      </c>
      <c r="H447" s="7">
        <v>136.78567416666667</v>
      </c>
      <c r="I447" s="9">
        <v>153</v>
      </c>
      <c r="K447" s="5" t="s">
        <v>382</v>
      </c>
      <c r="L447" s="5" t="str">
        <f t="shared" si="26"/>
        <v>57 54.84 N</v>
      </c>
      <c r="M447" s="5" t="str">
        <f t="shared" si="27"/>
        <v>136 47.14 W</v>
      </c>
    </row>
    <row r="448" spans="1:13" ht="13.5" customHeight="1">
      <c r="A448" s="9">
        <v>445</v>
      </c>
      <c r="B448" s="5" t="s">
        <v>613</v>
      </c>
      <c r="C448" s="5" t="s">
        <v>433</v>
      </c>
      <c r="D448" s="8" t="s">
        <v>609</v>
      </c>
      <c r="E448" s="6">
        <v>40680.70214120371</v>
      </c>
      <c r="F448" s="6">
        <v>40680.70214120371</v>
      </c>
      <c r="G448" s="7">
        <v>57.91406216666667</v>
      </c>
      <c r="H448" s="7">
        <v>136.78567633333333</v>
      </c>
      <c r="I448" s="9">
        <v>153</v>
      </c>
      <c r="K448" s="5" t="s">
        <v>382</v>
      </c>
      <c r="L448" s="5" t="str">
        <f t="shared" si="26"/>
        <v>57 54.84 N</v>
      </c>
      <c r="M448" s="5" t="str">
        <f t="shared" si="27"/>
        <v>136 47.14 W</v>
      </c>
    </row>
    <row r="449" spans="1:13" ht="13.5" customHeight="1">
      <c r="A449" s="9">
        <v>446</v>
      </c>
      <c r="B449" s="5" t="s">
        <v>613</v>
      </c>
      <c r="C449" s="5" t="s">
        <v>431</v>
      </c>
      <c r="D449" s="8" t="s">
        <v>609</v>
      </c>
      <c r="E449" s="6">
        <v>40680.70667824074</v>
      </c>
      <c r="F449" s="6">
        <v>40680.70667824074</v>
      </c>
      <c r="G449" s="7">
        <v>57.91404766666667</v>
      </c>
      <c r="H449" s="7">
        <v>136.78569683333333</v>
      </c>
      <c r="I449" s="9">
        <v>153</v>
      </c>
      <c r="K449" s="5" t="s">
        <v>382</v>
      </c>
      <c r="L449" s="5" t="str">
        <f t="shared" si="26"/>
        <v>57 54.84 N</v>
      </c>
      <c r="M449" s="5" t="str">
        <f t="shared" si="27"/>
        <v>136 47.14 W</v>
      </c>
    </row>
    <row r="450" spans="1:13" ht="13.5" customHeight="1">
      <c r="A450" s="9">
        <v>447</v>
      </c>
      <c r="B450" s="5" t="s">
        <v>592</v>
      </c>
      <c r="C450" s="5" t="s">
        <v>433</v>
      </c>
      <c r="D450" s="8" t="s">
        <v>609</v>
      </c>
      <c r="E450" s="6">
        <v>40680.71548611111</v>
      </c>
      <c r="F450" s="6">
        <v>40680.71548611111</v>
      </c>
      <c r="G450" s="7">
        <v>57.9107305</v>
      </c>
      <c r="H450" s="7">
        <v>136.78690966666667</v>
      </c>
      <c r="I450" s="9">
        <v>153</v>
      </c>
      <c r="K450" s="5" t="s">
        <v>414</v>
      </c>
      <c r="L450" s="5" t="str">
        <f t="shared" si="26"/>
        <v>57 54.64 N</v>
      </c>
      <c r="M450" s="5" t="str">
        <f t="shared" si="27"/>
        <v>136 47.21 W</v>
      </c>
    </row>
    <row r="451" spans="1:13" ht="13.5" customHeight="1">
      <c r="A451" s="9">
        <v>448</v>
      </c>
      <c r="B451" s="5" t="s">
        <v>415</v>
      </c>
      <c r="C451" s="5" t="s">
        <v>410</v>
      </c>
      <c r="D451" s="8" t="s">
        <v>612</v>
      </c>
      <c r="E451" s="6">
        <v>40680.75181712963</v>
      </c>
      <c r="F451" s="6">
        <v>40680.75181712963</v>
      </c>
      <c r="G451" s="7">
        <v>57.879074</v>
      </c>
      <c r="H451" s="7">
        <v>136.91919933333332</v>
      </c>
      <c r="I451" s="9">
        <v>464</v>
      </c>
      <c r="K451" s="5" t="s">
        <v>414</v>
      </c>
      <c r="L451" s="5" t="str">
        <f t="shared" si="26"/>
        <v>57 52.74 N</v>
      </c>
      <c r="M451" s="5" t="str">
        <f t="shared" si="27"/>
        <v>136 55.15 W</v>
      </c>
    </row>
    <row r="452" spans="1:13" ht="13.5" customHeight="1">
      <c r="A452" s="9">
        <v>449</v>
      </c>
      <c r="B452" s="5" t="s">
        <v>605</v>
      </c>
      <c r="C452" s="5" t="s">
        <v>433</v>
      </c>
      <c r="D452" s="8" t="s">
        <v>612</v>
      </c>
      <c r="E452" s="6">
        <v>40680.76645833333</v>
      </c>
      <c r="F452" s="6">
        <v>40680.76645833333</v>
      </c>
      <c r="G452" s="7">
        <v>57.873184333333334</v>
      </c>
      <c r="H452" s="7">
        <v>136.91205666666667</v>
      </c>
      <c r="I452" s="9">
        <v>457</v>
      </c>
      <c r="K452" s="5" t="s">
        <v>414</v>
      </c>
      <c r="L452" s="5" t="str">
        <f t="shared" si="26"/>
        <v>57 52.39 N</v>
      </c>
      <c r="M452" s="5" t="str">
        <f t="shared" si="27"/>
        <v>136 54.72 W</v>
      </c>
    </row>
    <row r="453" spans="1:13" ht="13.5" customHeight="1">
      <c r="A453" s="9">
        <v>450</v>
      </c>
      <c r="B453" s="5" t="s">
        <v>642</v>
      </c>
      <c r="C453" s="5" t="s">
        <v>410</v>
      </c>
      <c r="D453" s="8" t="s">
        <v>612</v>
      </c>
      <c r="E453" s="6">
        <v>40680.77</v>
      </c>
      <c r="F453" s="6">
        <v>40680.77</v>
      </c>
      <c r="G453" s="7">
        <v>57.873204</v>
      </c>
      <c r="H453" s="7">
        <v>136.9120685</v>
      </c>
      <c r="I453" s="9">
        <v>457</v>
      </c>
      <c r="K453" s="5" t="s">
        <v>382</v>
      </c>
      <c r="L453" s="5" t="str">
        <f t="shared" si="26"/>
        <v>57 52.39 N</v>
      </c>
      <c r="M453" s="5" t="str">
        <f t="shared" si="27"/>
        <v>136 54.72 W</v>
      </c>
    </row>
    <row r="454" spans="1:13" ht="13.5" customHeight="1">
      <c r="A454" s="9">
        <v>451</v>
      </c>
      <c r="B454" s="5" t="s">
        <v>642</v>
      </c>
      <c r="C454" s="5" t="s">
        <v>433</v>
      </c>
      <c r="D454" s="8" t="s">
        <v>612</v>
      </c>
      <c r="E454" s="6">
        <v>40680.77778935185</v>
      </c>
      <c r="F454" s="6">
        <v>40680.77778935185</v>
      </c>
      <c r="G454" s="7">
        <v>57.87319933333333</v>
      </c>
      <c r="H454" s="7">
        <v>136.91206433333332</v>
      </c>
      <c r="I454" s="9">
        <v>457</v>
      </c>
      <c r="K454" s="5" t="s">
        <v>382</v>
      </c>
      <c r="L454" s="5" t="str">
        <f t="shared" si="26"/>
        <v>57 52.39 N</v>
      </c>
      <c r="M454" s="5" t="str">
        <f t="shared" si="27"/>
        <v>136 54.72 W</v>
      </c>
    </row>
    <row r="455" spans="1:13" ht="13.5" customHeight="1">
      <c r="A455" s="9">
        <v>452</v>
      </c>
      <c r="B455" s="5" t="s">
        <v>642</v>
      </c>
      <c r="C455" s="5" t="s">
        <v>431</v>
      </c>
      <c r="D455" s="8" t="s">
        <v>612</v>
      </c>
      <c r="E455" s="6">
        <v>40680.78737268518</v>
      </c>
      <c r="F455" s="6">
        <v>40680.78737268518</v>
      </c>
      <c r="G455" s="7">
        <v>57.87319266666667</v>
      </c>
      <c r="H455" s="7">
        <v>136.912086</v>
      </c>
      <c r="I455" s="9">
        <v>457</v>
      </c>
      <c r="K455" s="5" t="s">
        <v>382</v>
      </c>
      <c r="L455" s="5" t="str">
        <f t="shared" si="26"/>
        <v>57 52.39 N</v>
      </c>
      <c r="M455" s="5" t="str">
        <f t="shared" si="27"/>
        <v>136 54.73 W</v>
      </c>
    </row>
    <row r="456" spans="1:13" ht="13.5" customHeight="1">
      <c r="A456" s="9">
        <v>453</v>
      </c>
      <c r="B456" s="5" t="s">
        <v>614</v>
      </c>
      <c r="C456" s="5" t="s">
        <v>410</v>
      </c>
      <c r="D456" s="8" t="s">
        <v>612</v>
      </c>
      <c r="E456" s="6">
        <v>40680.79844907407</v>
      </c>
      <c r="F456" s="6">
        <v>40680.79844907407</v>
      </c>
      <c r="G456" s="7">
        <v>57.868840166666665</v>
      </c>
      <c r="H456" s="7">
        <v>136.91056633333332</v>
      </c>
      <c r="I456" s="9">
        <v>455</v>
      </c>
      <c r="K456" s="5" t="s">
        <v>414</v>
      </c>
      <c r="L456" s="5" t="str">
        <f t="shared" si="26"/>
        <v>57 52.13 N</v>
      </c>
      <c r="M456" s="5" t="str">
        <f t="shared" si="27"/>
        <v>136 54.63 W</v>
      </c>
    </row>
    <row r="457" spans="1:13" ht="13.5" customHeight="1">
      <c r="A457" s="9">
        <v>454</v>
      </c>
      <c r="B457" s="5" t="s">
        <v>415</v>
      </c>
      <c r="C457" s="5" t="s">
        <v>410</v>
      </c>
      <c r="D457" s="8" t="s">
        <v>615</v>
      </c>
      <c r="E457" s="6">
        <v>40680.8591087963</v>
      </c>
      <c r="F457" s="6">
        <v>40680.8591087963</v>
      </c>
      <c r="G457" s="7">
        <v>57.797701333333336</v>
      </c>
      <c r="H457" s="7">
        <v>137.19845783333332</v>
      </c>
      <c r="I457" s="9">
        <v>225</v>
      </c>
      <c r="J457" s="8" t="s">
        <v>616</v>
      </c>
      <c r="K457" s="5" t="s">
        <v>414</v>
      </c>
      <c r="L457" s="5" t="str">
        <f t="shared" si="26"/>
        <v>57 47.86 N</v>
      </c>
      <c r="M457" s="5" t="str">
        <f t="shared" si="27"/>
        <v>137 11.91 W</v>
      </c>
    </row>
    <row r="458" spans="1:13" ht="13.5" customHeight="1">
      <c r="A458" s="9">
        <v>455</v>
      </c>
      <c r="B458" s="5" t="s">
        <v>605</v>
      </c>
      <c r="C458" s="5" t="s">
        <v>410</v>
      </c>
      <c r="D458" s="8" t="s">
        <v>615</v>
      </c>
      <c r="E458" s="6">
        <v>40680.876388888886</v>
      </c>
      <c r="F458" s="6">
        <v>40680.876388888886</v>
      </c>
      <c r="I458" s="9">
        <v>352</v>
      </c>
      <c r="K458" s="5" t="s">
        <v>414</v>
      </c>
      <c r="L458" s="5" t="s">
        <v>617</v>
      </c>
      <c r="M458" s="5" t="s">
        <v>618</v>
      </c>
    </row>
    <row r="459" spans="1:13" ht="13.5" customHeight="1">
      <c r="A459" s="9">
        <v>456</v>
      </c>
      <c r="B459" s="5" t="s">
        <v>641</v>
      </c>
      <c r="C459" s="5" t="s">
        <v>619</v>
      </c>
      <c r="D459" s="8" t="s">
        <v>615</v>
      </c>
      <c r="E459" s="6">
        <v>40680.88232638889</v>
      </c>
      <c r="F459" s="6">
        <v>40680.88232638889</v>
      </c>
      <c r="G459" s="7">
        <v>57.79015616666667</v>
      </c>
      <c r="H459" s="7">
        <v>137.1898965</v>
      </c>
      <c r="I459" s="9">
        <v>351</v>
      </c>
      <c r="J459" s="8" t="s">
        <v>639</v>
      </c>
      <c r="K459" s="5" t="s">
        <v>382</v>
      </c>
      <c r="L459" s="5" t="str">
        <f t="shared" si="26"/>
        <v>57 47.41 N</v>
      </c>
      <c r="M459" s="5" t="str">
        <f t="shared" si="27"/>
        <v>137 11.39 W</v>
      </c>
    </row>
    <row r="460" spans="1:13" ht="13.5" customHeight="1">
      <c r="A460" s="9">
        <v>457</v>
      </c>
      <c r="B460" s="5" t="s">
        <v>620</v>
      </c>
      <c r="C460" s="5" t="s">
        <v>619</v>
      </c>
      <c r="D460" s="8" t="s">
        <v>615</v>
      </c>
      <c r="E460" s="6">
        <v>40680.90519675926</v>
      </c>
      <c r="F460" s="6">
        <v>40680.90519675926</v>
      </c>
      <c r="G460" s="7">
        <v>57.783882</v>
      </c>
      <c r="H460" s="7">
        <v>137.19320366666668</v>
      </c>
      <c r="I460" s="9">
        <v>523</v>
      </c>
      <c r="K460" s="5" t="s">
        <v>414</v>
      </c>
      <c r="L460" s="5" t="str">
        <f t="shared" si="26"/>
        <v>57 47.03 N</v>
      </c>
      <c r="M460" s="5" t="str">
        <f t="shared" si="27"/>
        <v>137 11.59 W</v>
      </c>
    </row>
    <row r="461" spans="1:13" ht="13.5" customHeight="1">
      <c r="A461" s="9">
        <v>458</v>
      </c>
      <c r="B461" s="5" t="s">
        <v>621</v>
      </c>
      <c r="C461" s="5" t="s">
        <v>410</v>
      </c>
      <c r="D461" s="8" t="s">
        <v>622</v>
      </c>
      <c r="E461" s="6">
        <v>40681.066458333335</v>
      </c>
      <c r="F461" s="6">
        <v>40681.066458333335</v>
      </c>
      <c r="G461" s="7">
        <v>57.19903016666667</v>
      </c>
      <c r="H461" s="7">
        <v>136.59623533333334</v>
      </c>
      <c r="I461" s="9">
        <v>1685</v>
      </c>
      <c r="J461" s="8" t="s">
        <v>480</v>
      </c>
      <c r="K461" s="5" t="s">
        <v>483</v>
      </c>
      <c r="L461" s="5" t="str">
        <f t="shared" si="26"/>
        <v>57 11.94 N</v>
      </c>
      <c r="M461" s="5" t="str">
        <f t="shared" si="27"/>
        <v>136 35.77 W</v>
      </c>
    </row>
    <row r="462" spans="1:13" ht="13.5" customHeight="1">
      <c r="A462" s="9">
        <v>459</v>
      </c>
      <c r="B462" s="5" t="s">
        <v>623</v>
      </c>
      <c r="C462" s="5" t="s">
        <v>410</v>
      </c>
      <c r="D462" s="8" t="s">
        <v>622</v>
      </c>
      <c r="E462" s="6">
        <v>40681.134733796294</v>
      </c>
      <c r="F462" s="6">
        <v>40681.134733796294</v>
      </c>
      <c r="G462" s="7">
        <v>57.19621033333333</v>
      </c>
      <c r="H462" s="7">
        <v>136.59784383333334</v>
      </c>
      <c r="I462" s="9">
        <v>1694</v>
      </c>
      <c r="J462" s="8" t="s">
        <v>640</v>
      </c>
      <c r="K462" s="5" t="s">
        <v>382</v>
      </c>
      <c r="L462" s="5" t="str">
        <f t="shared" si="26"/>
        <v>57 11.77 N</v>
      </c>
      <c r="M462" s="5" t="str">
        <f t="shared" si="27"/>
        <v>136 35.87 W</v>
      </c>
    </row>
    <row r="463" spans="1:13" ht="13.5" customHeight="1">
      <c r="A463" s="9">
        <v>460</v>
      </c>
      <c r="B463" s="5" t="s">
        <v>624</v>
      </c>
      <c r="C463" s="5" t="s">
        <v>410</v>
      </c>
      <c r="D463" s="8" t="s">
        <v>622</v>
      </c>
      <c r="E463" s="6">
        <v>40681.16599537037</v>
      </c>
      <c r="F463" s="6">
        <v>40681.16599537037</v>
      </c>
      <c r="G463" s="7">
        <v>57.19387566666666</v>
      </c>
      <c r="H463" s="7">
        <v>136.59895616666665</v>
      </c>
      <c r="I463" s="9">
        <v>1716</v>
      </c>
      <c r="J463" s="8" t="s">
        <v>638</v>
      </c>
      <c r="K463" s="5" t="s">
        <v>483</v>
      </c>
      <c r="L463" s="5" t="str">
        <f t="shared" si="26"/>
        <v>57 11.63 N</v>
      </c>
      <c r="M463" s="5" t="str">
        <f t="shared" si="27"/>
        <v>136 35.94 W</v>
      </c>
    </row>
    <row r="464" spans="1:13" ht="13.5" customHeight="1">
      <c r="A464" s="9">
        <v>461</v>
      </c>
      <c r="B464" s="5" t="s">
        <v>625</v>
      </c>
      <c r="C464" s="5" t="s">
        <v>410</v>
      </c>
      <c r="D464" s="8" t="s">
        <v>626</v>
      </c>
      <c r="E464" s="6">
        <v>40681.255532407406</v>
      </c>
      <c r="F464" s="6">
        <v>40681.255532407406</v>
      </c>
      <c r="G464" s="7">
        <v>57.282045333333336</v>
      </c>
      <c r="H464" s="7">
        <v>136.33059916666667</v>
      </c>
      <c r="I464" s="9">
        <v>486</v>
      </c>
      <c r="J464" s="8" t="s">
        <v>639</v>
      </c>
      <c r="K464" s="5" t="s">
        <v>382</v>
      </c>
      <c r="L464" s="5" t="str">
        <f t="shared" si="26"/>
        <v>57 16.92 N</v>
      </c>
      <c r="M464" s="5" t="str">
        <f t="shared" si="27"/>
        <v>136 19.84 W</v>
      </c>
    </row>
    <row r="465" spans="1:13" ht="13.5" customHeight="1">
      <c r="A465" s="9">
        <v>462</v>
      </c>
      <c r="B465" s="5" t="s">
        <v>627</v>
      </c>
      <c r="C465" s="5" t="s">
        <v>410</v>
      </c>
      <c r="D465" s="8" t="s">
        <v>628</v>
      </c>
      <c r="E465" s="6">
        <v>40681.297997685186</v>
      </c>
      <c r="F465" s="6">
        <v>40681.297997685186</v>
      </c>
      <c r="G465" s="7">
        <v>57.324373333333334</v>
      </c>
      <c r="H465" s="7">
        <v>136.204227</v>
      </c>
      <c r="I465" s="9">
        <v>181</v>
      </c>
      <c r="K465" s="5" t="s">
        <v>382</v>
      </c>
      <c r="L465" s="5" t="str">
        <f t="shared" si="26"/>
        <v>57 19.46 N</v>
      </c>
      <c r="M465" s="5" t="str">
        <f t="shared" si="27"/>
        <v>136 12.25 W</v>
      </c>
    </row>
    <row r="466" spans="1:13" ht="13.5" customHeight="1">
      <c r="A466" s="9">
        <v>463</v>
      </c>
      <c r="B466" s="5" t="s">
        <v>627</v>
      </c>
      <c r="C466" s="5" t="s">
        <v>433</v>
      </c>
      <c r="D466" s="8" t="s">
        <v>628</v>
      </c>
      <c r="E466" s="6">
        <v>40681.30155092593</v>
      </c>
      <c r="F466" s="6">
        <v>40681.30155092593</v>
      </c>
      <c r="G466" s="7">
        <v>57.3244015</v>
      </c>
      <c r="H466" s="7">
        <v>136.204202</v>
      </c>
      <c r="I466" s="9">
        <v>181</v>
      </c>
      <c r="K466" s="5" t="s">
        <v>382</v>
      </c>
      <c r="L466" s="5" t="str">
        <f t="shared" si="26"/>
        <v>57 19.46 N</v>
      </c>
      <c r="M466" s="5" t="str">
        <f t="shared" si="27"/>
        <v>136 12.25 W</v>
      </c>
    </row>
    <row r="467" spans="1:13" ht="13.5" customHeight="1">
      <c r="A467" s="9">
        <v>464</v>
      </c>
      <c r="B467" s="5" t="s">
        <v>627</v>
      </c>
      <c r="C467" s="5" t="s">
        <v>431</v>
      </c>
      <c r="D467" s="8" t="s">
        <v>628</v>
      </c>
      <c r="E467" s="6">
        <v>40681.306342592594</v>
      </c>
      <c r="F467" s="6">
        <v>40681.306342592594</v>
      </c>
      <c r="G467" s="7">
        <v>57.32440966666667</v>
      </c>
      <c r="H467" s="7">
        <v>136.20420766666666</v>
      </c>
      <c r="I467" s="9">
        <v>181</v>
      </c>
      <c r="K467" s="5" t="s">
        <v>382</v>
      </c>
      <c r="L467" s="5" t="str">
        <f t="shared" si="26"/>
        <v>57 19.46 N</v>
      </c>
      <c r="M467" s="5" t="str">
        <f t="shared" si="27"/>
        <v>136 12.25 W</v>
      </c>
    </row>
    <row r="468" spans="1:13" ht="13.5" customHeight="1">
      <c r="A468" s="9">
        <v>465</v>
      </c>
      <c r="B468" s="5" t="s">
        <v>629</v>
      </c>
      <c r="C468" s="5" t="s">
        <v>410</v>
      </c>
      <c r="D468" s="8" t="s">
        <v>630</v>
      </c>
      <c r="E468" s="6">
        <v>40681.339583333334</v>
      </c>
      <c r="F468" s="6">
        <v>40681.339583333334</v>
      </c>
      <c r="G468" s="7">
        <v>57.365658333333336</v>
      </c>
      <c r="H468" s="7">
        <v>136.07714883333333</v>
      </c>
      <c r="I468" s="9">
        <v>107</v>
      </c>
      <c r="J468" s="8" t="s">
        <v>480</v>
      </c>
      <c r="K468" s="5" t="s">
        <v>483</v>
      </c>
      <c r="L468" s="5" t="str">
        <f t="shared" si="26"/>
        <v>57 21.94 N</v>
      </c>
      <c r="M468" s="5" t="str">
        <f t="shared" si="27"/>
        <v>136 04.63 W</v>
      </c>
    </row>
    <row r="469" spans="1:13" ht="13.5" customHeight="1">
      <c r="A469" s="9">
        <v>466</v>
      </c>
      <c r="B469" s="5" t="s">
        <v>629</v>
      </c>
      <c r="C469" s="5" t="s">
        <v>433</v>
      </c>
      <c r="D469" s="8" t="s">
        <v>630</v>
      </c>
      <c r="E469" s="6">
        <v>40681.36881944445</v>
      </c>
      <c r="F469" s="6">
        <v>40681.36881944445</v>
      </c>
      <c r="G469" s="7">
        <v>57.36563983333333</v>
      </c>
      <c r="H469" s="7">
        <v>136.07715616666667</v>
      </c>
      <c r="I469" s="9">
        <v>107</v>
      </c>
      <c r="J469" s="8" t="s">
        <v>348</v>
      </c>
      <c r="K469" s="5" t="s">
        <v>382</v>
      </c>
      <c r="L469" s="5" t="str">
        <f t="shared" si="26"/>
        <v>57 21.94 N</v>
      </c>
      <c r="M469" s="5" t="str">
        <f t="shared" si="27"/>
        <v>136 04.63 W</v>
      </c>
    </row>
    <row r="470" spans="1:13" ht="13.5" customHeight="1">
      <c r="A470" s="9">
        <v>467</v>
      </c>
      <c r="B470" s="5" t="s">
        <v>631</v>
      </c>
      <c r="C470" s="5" t="s">
        <v>410</v>
      </c>
      <c r="D470" s="8" t="s">
        <v>630</v>
      </c>
      <c r="E470" s="6">
        <v>40681.37619212963</v>
      </c>
      <c r="F470" s="6">
        <v>40681.37619212963</v>
      </c>
      <c r="G470" s="7">
        <v>57.365623666666664</v>
      </c>
      <c r="H470" s="7">
        <v>136.07715983333333</v>
      </c>
      <c r="I470" s="9">
        <v>107</v>
      </c>
      <c r="K470" s="5" t="s">
        <v>382</v>
      </c>
      <c r="L470" s="5" t="str">
        <f t="shared" si="26"/>
        <v>57 21.94 N</v>
      </c>
      <c r="M470" s="5" t="str">
        <f t="shared" si="27"/>
        <v>136 04.63 W</v>
      </c>
    </row>
    <row r="471" spans="1:13" ht="13.5" customHeight="1">
      <c r="A471" s="9">
        <v>468</v>
      </c>
      <c r="B471" s="5" t="s">
        <v>631</v>
      </c>
      <c r="C471" s="5" t="s">
        <v>433</v>
      </c>
      <c r="D471" s="8" t="s">
        <v>630</v>
      </c>
      <c r="E471" s="6">
        <v>40681.378287037034</v>
      </c>
      <c r="F471" s="6">
        <v>40681.378287037034</v>
      </c>
      <c r="G471" s="7">
        <v>57.36561916666667</v>
      </c>
      <c r="H471" s="7">
        <v>136.077136</v>
      </c>
      <c r="I471" s="9">
        <v>107</v>
      </c>
      <c r="K471" s="5" t="s">
        <v>382</v>
      </c>
      <c r="L471" s="5" t="str">
        <f t="shared" si="26"/>
        <v>57 21.94 N</v>
      </c>
      <c r="M471" s="5" t="str">
        <f t="shared" si="27"/>
        <v>136 04.63 W</v>
      </c>
    </row>
    <row r="472" spans="1:13" ht="13.5" customHeight="1">
      <c r="A472" s="9">
        <v>469</v>
      </c>
      <c r="B472" s="5" t="s">
        <v>631</v>
      </c>
      <c r="C472" s="5" t="s">
        <v>431</v>
      </c>
      <c r="D472" s="8" t="s">
        <v>630</v>
      </c>
      <c r="E472" s="6">
        <v>40681.381423611114</v>
      </c>
      <c r="F472" s="6">
        <v>40681.381423611114</v>
      </c>
      <c r="G472" s="7">
        <v>57.36561733333333</v>
      </c>
      <c r="H472" s="7">
        <v>136.0771655</v>
      </c>
      <c r="I472" s="9">
        <v>107</v>
      </c>
      <c r="K472" s="5" t="s">
        <v>382</v>
      </c>
      <c r="L472" s="5" t="str">
        <f t="shared" si="26"/>
        <v>57 21.94 N</v>
      </c>
      <c r="M472" s="5" t="str">
        <f t="shared" si="27"/>
        <v>136 04.63 W</v>
      </c>
    </row>
    <row r="473" spans="1:13" ht="13.5" customHeight="1">
      <c r="A473" s="9">
        <v>470</v>
      </c>
      <c r="B473" s="5" t="s">
        <v>632</v>
      </c>
      <c r="C473" s="5" t="s">
        <v>410</v>
      </c>
      <c r="D473" s="8" t="s">
        <v>633</v>
      </c>
      <c r="E473" s="6">
        <v>40681.40300925926</v>
      </c>
      <c r="F473" s="6">
        <v>40681.40300925926</v>
      </c>
      <c r="G473" s="7">
        <v>57.38791416666667</v>
      </c>
      <c r="H473" s="7">
        <v>136.01080833333333</v>
      </c>
      <c r="I473" s="9">
        <v>56</v>
      </c>
      <c r="K473" s="5" t="s">
        <v>382</v>
      </c>
      <c r="L473" s="5" t="str">
        <f t="shared" si="26"/>
        <v>57 23.27 N</v>
      </c>
      <c r="M473" s="5" t="str">
        <f t="shared" si="27"/>
        <v>136 00.65 W</v>
      </c>
    </row>
    <row r="474" spans="1:13" ht="13.5" customHeight="1">
      <c r="A474" s="9">
        <v>471</v>
      </c>
      <c r="B474" s="5" t="s">
        <v>632</v>
      </c>
      <c r="C474" s="5" t="s">
        <v>433</v>
      </c>
      <c r="D474" s="8" t="s">
        <v>633</v>
      </c>
      <c r="E474" s="6">
        <v>40681.40408564815</v>
      </c>
      <c r="F474" s="6">
        <v>40681.40408564815</v>
      </c>
      <c r="G474" s="7">
        <v>57.387933</v>
      </c>
      <c r="H474" s="7">
        <v>136.01080833333333</v>
      </c>
      <c r="I474" s="9">
        <v>56</v>
      </c>
      <c r="K474" s="5" t="s">
        <v>382</v>
      </c>
      <c r="L474" s="5" t="str">
        <f t="shared" si="26"/>
        <v>57 23.28 N</v>
      </c>
      <c r="M474" s="5" t="str">
        <f t="shared" si="27"/>
        <v>136 00.65 W</v>
      </c>
    </row>
    <row r="475" spans="1:13" ht="13.5" customHeight="1">
      <c r="A475" s="9">
        <v>472</v>
      </c>
      <c r="B475" s="5" t="s">
        <v>632</v>
      </c>
      <c r="C475" s="5" t="s">
        <v>431</v>
      </c>
      <c r="D475" s="8" t="s">
        <v>633</v>
      </c>
      <c r="E475" s="6">
        <v>40681.405810185184</v>
      </c>
      <c r="F475" s="6">
        <v>40681.405810185184</v>
      </c>
      <c r="G475" s="7">
        <v>57.387951</v>
      </c>
      <c r="H475" s="7">
        <v>136.01078883333332</v>
      </c>
      <c r="I475" s="9">
        <v>56</v>
      </c>
      <c r="K475" s="5" t="s">
        <v>382</v>
      </c>
      <c r="L475" s="5" t="str">
        <f t="shared" si="26"/>
        <v>57 23.28 N</v>
      </c>
      <c r="M475" s="5" t="str">
        <f t="shared" si="27"/>
        <v>136 00.65 W</v>
      </c>
    </row>
    <row r="476" spans="1:13" ht="13.5" customHeight="1">
      <c r="A476" s="9">
        <v>473</v>
      </c>
      <c r="B476" s="5" t="s">
        <v>634</v>
      </c>
      <c r="C476" s="5" t="s">
        <v>410</v>
      </c>
      <c r="D476" s="8" t="s">
        <v>635</v>
      </c>
      <c r="E476" s="6">
        <v>40681.6571875</v>
      </c>
      <c r="F476" s="6">
        <v>40681.65719907408</v>
      </c>
      <c r="G476" s="7">
        <v>56.88004083333333</v>
      </c>
      <c r="H476" s="7">
        <v>135.761912</v>
      </c>
      <c r="I476" s="9">
        <v>131</v>
      </c>
      <c r="J476" s="8" t="s">
        <v>636</v>
      </c>
      <c r="K476" s="5" t="s">
        <v>382</v>
      </c>
      <c r="L476" s="5" t="str">
        <f t="shared" si="26"/>
        <v>56 52.80 N</v>
      </c>
      <c r="M476" s="5" t="str">
        <f t="shared" si="27"/>
        <v>135 45.71 W</v>
      </c>
    </row>
    <row r="477" spans="1:13" ht="13.5" customHeight="1">
      <c r="A477" s="9">
        <v>474</v>
      </c>
      <c r="B477" s="5" t="s">
        <v>634</v>
      </c>
      <c r="C477" s="5" t="s">
        <v>433</v>
      </c>
      <c r="D477" s="8" t="s">
        <v>635</v>
      </c>
      <c r="E477" s="6">
        <v>40681.66054398148</v>
      </c>
      <c r="F477" s="6">
        <v>40681.66054398148</v>
      </c>
      <c r="G477" s="7">
        <v>56.880039833333335</v>
      </c>
      <c r="H477" s="7">
        <v>135.76191716666668</v>
      </c>
      <c r="I477" s="9">
        <v>131</v>
      </c>
      <c r="K477" s="5" t="s">
        <v>382</v>
      </c>
      <c r="L477" s="5" t="str">
        <f t="shared" si="26"/>
        <v>56 52.80 N</v>
      </c>
      <c r="M477" s="5" t="str">
        <f t="shared" si="27"/>
        <v>135 45.72 W</v>
      </c>
    </row>
    <row r="478" spans="1:13" ht="13.5" customHeight="1">
      <c r="A478" s="9">
        <v>475</v>
      </c>
      <c r="B478" s="5" t="s">
        <v>415</v>
      </c>
      <c r="C478" s="5" t="s">
        <v>431</v>
      </c>
      <c r="D478" s="8" t="s">
        <v>635</v>
      </c>
      <c r="E478" s="6">
        <v>40681.663877314815</v>
      </c>
      <c r="F478" s="6">
        <v>40681.663877314815</v>
      </c>
      <c r="G478" s="7">
        <v>56.880031333333335</v>
      </c>
      <c r="H478" s="7">
        <v>135.761963</v>
      </c>
      <c r="I478" s="9">
        <v>131</v>
      </c>
      <c r="K478" s="5" t="s">
        <v>382</v>
      </c>
      <c r="L478" s="5" t="str">
        <f t="shared" si="26"/>
        <v>56 52.80 N</v>
      </c>
      <c r="M478" s="5" t="str">
        <f t="shared" si="27"/>
        <v>135 45.72 W</v>
      </c>
    </row>
    <row r="479" spans="12:13" ht="13.5" customHeight="1">
      <c r="L479" s="5">
        <f t="shared" si="26"/>
      </c>
      <c r="M479" s="5">
        <f t="shared" si="27"/>
      </c>
    </row>
    <row r="480" spans="12:13" ht="13.5" customHeight="1">
      <c r="L480" s="5">
        <f t="shared" si="26"/>
      </c>
      <c r="M480" s="5">
        <f t="shared" si="27"/>
      </c>
    </row>
    <row r="481" spans="12:13" ht="13.5" customHeight="1">
      <c r="L481" s="5">
        <f t="shared" si="26"/>
      </c>
      <c r="M481" s="5">
        <f t="shared" si="27"/>
      </c>
    </row>
    <row r="482" spans="12:13" ht="13.5" customHeight="1">
      <c r="L482" s="5">
        <f t="shared" si="26"/>
      </c>
      <c r="M482" s="5">
        <f t="shared" si="27"/>
      </c>
    </row>
    <row r="483" spans="1:9" ht="13.5" customHeight="1">
      <c r="A483" s="10"/>
      <c r="I483" s="10"/>
    </row>
    <row r="484" spans="1:9" ht="13.5" customHeight="1">
      <c r="A484" s="10"/>
      <c r="I484" s="10"/>
    </row>
    <row r="485" spans="1:9" ht="13.5" customHeight="1">
      <c r="A485" s="10"/>
      <c r="I485" s="10"/>
    </row>
    <row r="486" spans="1:9" ht="13.5" customHeight="1">
      <c r="A486" s="10"/>
      <c r="I486" s="10"/>
    </row>
    <row r="487" spans="1:9" ht="13.5" customHeight="1">
      <c r="A487" s="10"/>
      <c r="I487" s="10"/>
    </row>
    <row r="488" spans="1:9" ht="13.5" customHeight="1">
      <c r="A488" s="10"/>
      <c r="I488" s="10"/>
    </row>
    <row r="489" spans="1:9" ht="13.5" customHeight="1">
      <c r="A489" s="10"/>
      <c r="I489" s="10"/>
    </row>
    <row r="490" spans="1:9" ht="13.5" customHeight="1">
      <c r="A490" s="10"/>
      <c r="I490" s="10"/>
    </row>
    <row r="491" spans="1:9" ht="13.5" customHeight="1">
      <c r="A491" s="10"/>
      <c r="I491" s="10"/>
    </row>
    <row r="492" spans="1:9" ht="13.5" customHeight="1">
      <c r="A492" s="10"/>
      <c r="I492" s="10"/>
    </row>
    <row r="493" spans="1:9" ht="13.5" customHeight="1">
      <c r="A493" s="10"/>
      <c r="I493" s="10"/>
    </row>
    <row r="494" spans="1:9" ht="13.5" customHeight="1">
      <c r="A494" s="10"/>
      <c r="I494" s="10"/>
    </row>
    <row r="495" spans="1:9" ht="13.5" customHeight="1">
      <c r="A495" s="10"/>
      <c r="I495" s="10"/>
    </row>
    <row r="496" spans="1:9" ht="13.5" customHeight="1">
      <c r="A496" s="10"/>
      <c r="I496" s="10"/>
    </row>
    <row r="497" spans="1:9" ht="13.5" customHeight="1">
      <c r="A497" s="10"/>
      <c r="I497" s="10"/>
    </row>
    <row r="498" spans="1:9" ht="13.5" customHeight="1">
      <c r="A498" s="10"/>
      <c r="I498" s="10"/>
    </row>
    <row r="499" spans="1:9" ht="13.5" customHeight="1">
      <c r="A499" s="10"/>
      <c r="I499" s="10"/>
    </row>
    <row r="500" spans="1:9" ht="13.5" customHeight="1">
      <c r="A500" s="10"/>
      <c r="I500" s="10"/>
    </row>
    <row r="501" spans="1:9" ht="13.5" customHeight="1">
      <c r="A501" s="10"/>
      <c r="I501" s="10"/>
    </row>
    <row r="502" spans="1:9" ht="13.5" customHeight="1">
      <c r="A502" s="10"/>
      <c r="I502" s="10"/>
    </row>
    <row r="503" spans="1:9" ht="13.5" customHeight="1">
      <c r="A503" s="10"/>
      <c r="I503" s="10"/>
    </row>
    <row r="504" spans="1:9" ht="13.5" customHeight="1">
      <c r="A504" s="10"/>
      <c r="I504" s="10"/>
    </row>
    <row r="505" spans="1:9" ht="13.5" customHeight="1">
      <c r="A505" s="10"/>
      <c r="I505" s="10"/>
    </row>
    <row r="506" spans="1:9" ht="13.5" customHeight="1">
      <c r="A506" s="10"/>
      <c r="I506" s="10"/>
    </row>
    <row r="507" spans="1:9" ht="13.5" customHeight="1">
      <c r="A507" s="10"/>
      <c r="I507" s="10"/>
    </row>
    <row r="508" spans="1:9" ht="13.5" customHeight="1">
      <c r="A508" s="10"/>
      <c r="I508" s="10"/>
    </row>
    <row r="509" spans="1:9" ht="13.5" customHeight="1">
      <c r="A509" s="10"/>
      <c r="I509" s="10"/>
    </row>
    <row r="510" spans="1:9" ht="13.5" customHeight="1">
      <c r="A510" s="10"/>
      <c r="I510" s="10"/>
    </row>
    <row r="511" spans="1:9" ht="13.5" customHeight="1">
      <c r="A511" s="10"/>
      <c r="I511" s="10"/>
    </row>
    <row r="512" spans="1:9" ht="13.5" customHeight="1">
      <c r="A512" s="10"/>
      <c r="I512" s="10"/>
    </row>
    <row r="513" spans="1:9" ht="13.5" customHeight="1">
      <c r="A513" s="10"/>
      <c r="I513" s="10"/>
    </row>
    <row r="514" spans="1:9" ht="13.5" customHeight="1">
      <c r="A514" s="10"/>
      <c r="I514" s="10"/>
    </row>
    <row r="515" spans="1:9" ht="13.5" customHeight="1">
      <c r="A515" s="10"/>
      <c r="I515" s="10"/>
    </row>
    <row r="516" spans="1:9" ht="13.5" customHeight="1">
      <c r="A516" s="10"/>
      <c r="I516" s="10"/>
    </row>
    <row r="517" spans="1:9" ht="13.5" customHeight="1">
      <c r="A517" s="10"/>
      <c r="I517" s="10"/>
    </row>
    <row r="518" spans="1:9" ht="13.5" customHeight="1">
      <c r="A518" s="10"/>
      <c r="I518" s="10"/>
    </row>
    <row r="519" spans="1:9" ht="13.5" customHeight="1">
      <c r="A519" s="10"/>
      <c r="I519" s="10"/>
    </row>
    <row r="520" spans="1:9" ht="13.5" customHeight="1">
      <c r="A520" s="10"/>
      <c r="I520" s="10"/>
    </row>
    <row r="521" spans="1:9" ht="13.5" customHeight="1">
      <c r="A521" s="10"/>
      <c r="I521" s="10"/>
    </row>
    <row r="522" spans="1:9" ht="13.5" customHeight="1">
      <c r="A522" s="10"/>
      <c r="I522" s="10"/>
    </row>
    <row r="523" spans="1:9" ht="13.5" customHeight="1">
      <c r="A523" s="10"/>
      <c r="I523" s="10"/>
    </row>
    <row r="524" spans="1:9" ht="13.5" customHeight="1">
      <c r="A524" s="10"/>
      <c r="I524" s="10"/>
    </row>
    <row r="525" spans="1:9" ht="13.5" customHeight="1">
      <c r="A525" s="10"/>
      <c r="I525" s="10"/>
    </row>
    <row r="526" spans="1:9" ht="13.5" customHeight="1">
      <c r="A526" s="10"/>
      <c r="I526" s="10"/>
    </row>
    <row r="527" spans="1:9" ht="13.5" customHeight="1">
      <c r="A527" s="10"/>
      <c r="I527" s="10"/>
    </row>
    <row r="528" spans="1:9" ht="13.5" customHeight="1">
      <c r="A528" s="10"/>
      <c r="I528" s="10"/>
    </row>
    <row r="529" spans="1:9" ht="13.5" customHeight="1">
      <c r="A529" s="10"/>
      <c r="I529" s="10"/>
    </row>
    <row r="530" spans="1:9" ht="13.5" customHeight="1">
      <c r="A530" s="10"/>
      <c r="I530" s="10"/>
    </row>
    <row r="531" spans="1:9" ht="13.5" customHeight="1">
      <c r="A531" s="10"/>
      <c r="I531" s="10"/>
    </row>
    <row r="532" spans="1:9" ht="13.5" customHeight="1">
      <c r="A532" s="10"/>
      <c r="I532" s="10"/>
    </row>
    <row r="533" spans="1:9" ht="13.5" customHeight="1">
      <c r="A533" s="10"/>
      <c r="I533" s="10"/>
    </row>
    <row r="534" spans="1:9" ht="13.5" customHeight="1">
      <c r="A534" s="10"/>
      <c r="I534" s="10"/>
    </row>
    <row r="535" spans="1:9" ht="13.5" customHeight="1">
      <c r="A535" s="10"/>
      <c r="I535" s="10"/>
    </row>
    <row r="536" spans="1:9" ht="13.5" customHeight="1">
      <c r="A536" s="10"/>
      <c r="I536" s="10"/>
    </row>
    <row r="537" spans="1:9" ht="13.5" customHeight="1">
      <c r="A537" s="10"/>
      <c r="I537" s="10"/>
    </row>
    <row r="538" spans="1:9" ht="13.5" customHeight="1">
      <c r="A538" s="10"/>
      <c r="I538" s="10"/>
    </row>
    <row r="539" spans="1:9" ht="13.5" customHeight="1">
      <c r="A539" s="10"/>
      <c r="I539" s="10"/>
    </row>
    <row r="540" spans="1:9" ht="13.5" customHeight="1">
      <c r="A540" s="10"/>
      <c r="I540" s="10"/>
    </row>
    <row r="541" spans="1:9" ht="13.5" customHeight="1">
      <c r="A541" s="10"/>
      <c r="I541" s="10"/>
    </row>
    <row r="542" spans="1:9" ht="13.5" customHeight="1">
      <c r="A542" s="10"/>
      <c r="I542" s="10"/>
    </row>
    <row r="543" spans="1:9" ht="13.5" customHeight="1">
      <c r="A543" s="10"/>
      <c r="I543" s="10"/>
    </row>
    <row r="544" spans="1:9" ht="13.5" customHeight="1">
      <c r="A544" s="10"/>
      <c r="I544" s="10"/>
    </row>
    <row r="545" spans="1:9" ht="13.5" customHeight="1">
      <c r="A545" s="10"/>
      <c r="I545" s="10"/>
    </row>
    <row r="546" spans="1:9" ht="13.5" customHeight="1">
      <c r="A546" s="10"/>
      <c r="I546" s="10"/>
    </row>
    <row r="547" spans="1:9" ht="13.5" customHeight="1">
      <c r="A547" s="10"/>
      <c r="I547" s="10"/>
    </row>
    <row r="548" spans="1:9" ht="13.5" customHeight="1">
      <c r="A548" s="10"/>
      <c r="I548" s="10"/>
    </row>
    <row r="549" spans="1:9" ht="13.5" customHeight="1">
      <c r="A549" s="10"/>
      <c r="I549" s="10"/>
    </row>
    <row r="550" spans="1:13" ht="13.5" customHeight="1">
      <c r="A550" s="10"/>
      <c r="B550"/>
      <c r="C550"/>
      <c r="D550"/>
      <c r="E550"/>
      <c r="F550"/>
      <c r="G550"/>
      <c r="H550"/>
      <c r="I550" s="10"/>
      <c r="J550"/>
      <c r="K550"/>
      <c r="L550"/>
      <c r="M550"/>
    </row>
    <row r="551" spans="1:13" ht="13.5" customHeight="1">
      <c r="A551" s="10"/>
      <c r="B551"/>
      <c r="C551"/>
      <c r="D551"/>
      <c r="E551"/>
      <c r="F551"/>
      <c r="G551"/>
      <c r="H551"/>
      <c r="I551" s="10"/>
      <c r="J551"/>
      <c r="K551"/>
      <c r="L551"/>
      <c r="M551"/>
    </row>
    <row r="552" spans="1:13" ht="13.5" customHeight="1">
      <c r="A552" s="10"/>
      <c r="B552"/>
      <c r="C552"/>
      <c r="D552"/>
      <c r="E552"/>
      <c r="F552"/>
      <c r="G552"/>
      <c r="H552"/>
      <c r="I552" s="10"/>
      <c r="J552"/>
      <c r="K552"/>
      <c r="L552"/>
      <c r="M552"/>
    </row>
    <row r="553" spans="1:13" ht="13.5" customHeight="1">
      <c r="A553" s="10"/>
      <c r="B553"/>
      <c r="C553"/>
      <c r="D553"/>
      <c r="E553"/>
      <c r="F553"/>
      <c r="G553"/>
      <c r="H553"/>
      <c r="I553" s="10"/>
      <c r="J553"/>
      <c r="K553"/>
      <c r="L553"/>
      <c r="M553"/>
    </row>
    <row r="554" spans="1:13" ht="13.5" customHeight="1">
      <c r="A554" s="10"/>
      <c r="B554"/>
      <c r="C554"/>
      <c r="D554"/>
      <c r="E554"/>
      <c r="F554"/>
      <c r="G554"/>
      <c r="H554"/>
      <c r="I554" s="10"/>
      <c r="J554"/>
      <c r="K554"/>
      <c r="L554"/>
      <c r="M554"/>
    </row>
    <row r="555" spans="1:13" ht="13.5" customHeight="1">
      <c r="A555" s="10"/>
      <c r="B555"/>
      <c r="C555"/>
      <c r="D555"/>
      <c r="E555"/>
      <c r="F555"/>
      <c r="G555"/>
      <c r="H555"/>
      <c r="I555" s="10"/>
      <c r="J555"/>
      <c r="K555"/>
      <c r="L555"/>
      <c r="M555"/>
    </row>
    <row r="556" spans="1:13" ht="13.5" customHeight="1">
      <c r="A556" s="10"/>
      <c r="B556"/>
      <c r="C556"/>
      <c r="D556"/>
      <c r="E556"/>
      <c r="F556"/>
      <c r="G556"/>
      <c r="H556"/>
      <c r="I556" s="10"/>
      <c r="J556"/>
      <c r="K556"/>
      <c r="L556"/>
      <c r="M556"/>
    </row>
    <row r="557" spans="1:13" ht="13.5" customHeight="1">
      <c r="A557" s="10"/>
      <c r="B557"/>
      <c r="C557"/>
      <c r="D557"/>
      <c r="E557"/>
      <c r="F557"/>
      <c r="G557"/>
      <c r="H557"/>
      <c r="I557" s="10"/>
      <c r="J557"/>
      <c r="K557"/>
      <c r="L557"/>
      <c r="M557"/>
    </row>
    <row r="558" spans="1:13" ht="13.5" customHeight="1">
      <c r="A558" s="10"/>
      <c r="B558"/>
      <c r="C558"/>
      <c r="D558"/>
      <c r="E558"/>
      <c r="F558"/>
      <c r="G558"/>
      <c r="H558"/>
      <c r="I558" s="10"/>
      <c r="J558"/>
      <c r="K558"/>
      <c r="L558"/>
      <c r="M558"/>
    </row>
    <row r="559" spans="1:13" ht="13.5" customHeight="1">
      <c r="A559" s="10"/>
      <c r="B559"/>
      <c r="C559"/>
      <c r="D559"/>
      <c r="E559"/>
      <c r="F559"/>
      <c r="G559"/>
      <c r="H559"/>
      <c r="I559" s="10"/>
      <c r="J559"/>
      <c r="K559"/>
      <c r="L559"/>
      <c r="M559"/>
    </row>
    <row r="560" spans="1:13" ht="13.5" customHeight="1">
      <c r="A560" s="10"/>
      <c r="B560"/>
      <c r="C560"/>
      <c r="D560"/>
      <c r="E560"/>
      <c r="F560"/>
      <c r="G560"/>
      <c r="H560"/>
      <c r="I560" s="10"/>
      <c r="J560"/>
      <c r="K560"/>
      <c r="L560"/>
      <c r="M560"/>
    </row>
    <row r="561" spans="1:13" ht="13.5" customHeight="1">
      <c r="A561" s="10"/>
      <c r="B561"/>
      <c r="C561"/>
      <c r="D561"/>
      <c r="E561"/>
      <c r="F561"/>
      <c r="G561"/>
      <c r="H561"/>
      <c r="I561" s="10"/>
      <c r="J561"/>
      <c r="K561"/>
      <c r="L561"/>
      <c r="M561"/>
    </row>
    <row r="562" spans="1:13" ht="13.5" customHeight="1">
      <c r="A562" s="10"/>
      <c r="B562"/>
      <c r="C562"/>
      <c r="D562"/>
      <c r="E562"/>
      <c r="F562"/>
      <c r="G562"/>
      <c r="H562"/>
      <c r="I562" s="10"/>
      <c r="J562"/>
      <c r="K562"/>
      <c r="L562"/>
      <c r="M562"/>
    </row>
    <row r="563" spans="1:13" ht="13.5" customHeight="1">
      <c r="A563" s="10"/>
      <c r="B563"/>
      <c r="C563"/>
      <c r="D563"/>
      <c r="E563"/>
      <c r="F563"/>
      <c r="G563"/>
      <c r="H563"/>
      <c r="I563" s="10"/>
      <c r="J563"/>
      <c r="K563"/>
      <c r="L563"/>
      <c r="M563"/>
    </row>
    <row r="564" spans="1:13" ht="13.5" customHeight="1">
      <c r="A564" s="10"/>
      <c r="B564"/>
      <c r="C564"/>
      <c r="D564"/>
      <c r="E564"/>
      <c r="F564"/>
      <c r="G564"/>
      <c r="H564"/>
      <c r="I564" s="10"/>
      <c r="J564"/>
      <c r="K564"/>
      <c r="L564"/>
      <c r="M564"/>
    </row>
    <row r="565" spans="1:13" ht="13.5" customHeight="1">
      <c r="A565" s="10"/>
      <c r="B565"/>
      <c r="C565"/>
      <c r="D565"/>
      <c r="E565"/>
      <c r="F565"/>
      <c r="G565"/>
      <c r="H565"/>
      <c r="I565" s="10"/>
      <c r="J565"/>
      <c r="K565"/>
      <c r="L565"/>
      <c r="M565"/>
    </row>
    <row r="566" spans="1:13" ht="13.5" customHeight="1">
      <c r="A566" s="10"/>
      <c r="B566"/>
      <c r="C566"/>
      <c r="D566"/>
      <c r="E566"/>
      <c r="F566"/>
      <c r="G566"/>
      <c r="H566"/>
      <c r="I566" s="10"/>
      <c r="J566"/>
      <c r="K566"/>
      <c r="L566"/>
      <c r="M566"/>
    </row>
    <row r="567" spans="1:13" ht="13.5" customHeight="1">
      <c r="A567" s="10"/>
      <c r="B567"/>
      <c r="C567"/>
      <c r="D567"/>
      <c r="E567"/>
      <c r="F567"/>
      <c r="G567"/>
      <c r="H567"/>
      <c r="I567" s="10"/>
      <c r="J567"/>
      <c r="K567"/>
      <c r="L567"/>
      <c r="M567"/>
    </row>
    <row r="568" spans="1:13" ht="13.5" customHeight="1">
      <c r="A568" s="10"/>
      <c r="B568"/>
      <c r="C568"/>
      <c r="D568"/>
      <c r="E568"/>
      <c r="F568"/>
      <c r="G568"/>
      <c r="H568"/>
      <c r="I568" s="10"/>
      <c r="J568"/>
      <c r="K568"/>
      <c r="L568"/>
      <c r="M568"/>
    </row>
    <row r="569" spans="1:13" ht="13.5" customHeight="1">
      <c r="A569" s="10"/>
      <c r="B569"/>
      <c r="C569"/>
      <c r="D569"/>
      <c r="E569"/>
      <c r="F569"/>
      <c r="G569"/>
      <c r="H569"/>
      <c r="I569" s="10"/>
      <c r="J569"/>
      <c r="K569"/>
      <c r="L569"/>
      <c r="M569"/>
    </row>
    <row r="570" spans="1:13" ht="13.5" customHeight="1">
      <c r="A570" s="10"/>
      <c r="B570"/>
      <c r="C570"/>
      <c r="D570"/>
      <c r="E570"/>
      <c r="F570"/>
      <c r="G570"/>
      <c r="H570"/>
      <c r="I570" s="10"/>
      <c r="J570"/>
      <c r="K570"/>
      <c r="L570"/>
      <c r="M570"/>
    </row>
    <row r="571" spans="1:13" ht="13.5" customHeight="1">
      <c r="A571" s="10"/>
      <c r="B571"/>
      <c r="C571"/>
      <c r="D571"/>
      <c r="E571"/>
      <c r="F571"/>
      <c r="G571"/>
      <c r="H571"/>
      <c r="I571" s="10"/>
      <c r="J571"/>
      <c r="K571"/>
      <c r="L571"/>
      <c r="M571"/>
    </row>
    <row r="572" spans="1:13" ht="13.5" customHeight="1">
      <c r="A572" s="10"/>
      <c r="B572"/>
      <c r="C572"/>
      <c r="D572"/>
      <c r="E572"/>
      <c r="F572"/>
      <c r="G572"/>
      <c r="H572"/>
      <c r="I572" s="10"/>
      <c r="J572"/>
      <c r="K572"/>
      <c r="L572"/>
      <c r="M572"/>
    </row>
    <row r="573" spans="1:13" ht="13.5" customHeight="1">
      <c r="A573" s="10"/>
      <c r="B573"/>
      <c r="C573"/>
      <c r="D573"/>
      <c r="E573"/>
      <c r="F573"/>
      <c r="G573"/>
      <c r="H573"/>
      <c r="I573" s="10"/>
      <c r="J573"/>
      <c r="K573"/>
      <c r="L573"/>
      <c r="M573"/>
    </row>
    <row r="574" spans="1:13" ht="13.5" customHeight="1">
      <c r="A574" s="10"/>
      <c r="B574"/>
      <c r="C574"/>
      <c r="D574"/>
      <c r="E574"/>
      <c r="F574"/>
      <c r="G574"/>
      <c r="H574"/>
      <c r="I574" s="10"/>
      <c r="J574"/>
      <c r="K574"/>
      <c r="L574"/>
      <c r="M574"/>
    </row>
    <row r="575" spans="1:13" ht="13.5" customHeight="1">
      <c r="A575" s="10"/>
      <c r="B575"/>
      <c r="C575"/>
      <c r="D575"/>
      <c r="E575"/>
      <c r="F575"/>
      <c r="G575"/>
      <c r="H575"/>
      <c r="I575" s="10"/>
      <c r="J575"/>
      <c r="K575"/>
      <c r="L575"/>
      <c r="M575"/>
    </row>
    <row r="576" spans="1:13" ht="13.5" customHeight="1">
      <c r="A576" s="10"/>
      <c r="B576"/>
      <c r="C576"/>
      <c r="D576"/>
      <c r="E576"/>
      <c r="F576"/>
      <c r="G576"/>
      <c r="H576"/>
      <c r="I576" s="10"/>
      <c r="J576"/>
      <c r="K576"/>
      <c r="L576"/>
      <c r="M576"/>
    </row>
    <row r="577" spans="1:13" ht="13.5" customHeight="1">
      <c r="A577" s="10"/>
      <c r="B577"/>
      <c r="C577"/>
      <c r="D577"/>
      <c r="E577"/>
      <c r="F577"/>
      <c r="G577"/>
      <c r="H577"/>
      <c r="I577" s="10"/>
      <c r="J577"/>
      <c r="K577"/>
      <c r="L577"/>
      <c r="M577"/>
    </row>
    <row r="578" spans="1:13" ht="13.5" customHeight="1">
      <c r="A578" s="10"/>
      <c r="B578"/>
      <c r="C578"/>
      <c r="D578"/>
      <c r="E578"/>
      <c r="F578"/>
      <c r="G578"/>
      <c r="H578"/>
      <c r="I578" s="10"/>
      <c r="J578"/>
      <c r="K578"/>
      <c r="L578"/>
      <c r="M578"/>
    </row>
    <row r="579" spans="1:13" ht="13.5" customHeight="1">
      <c r="A579" s="10"/>
      <c r="B579"/>
      <c r="C579"/>
      <c r="D579"/>
      <c r="E579"/>
      <c r="F579"/>
      <c r="G579"/>
      <c r="H579"/>
      <c r="I579" s="10"/>
      <c r="J579"/>
      <c r="K579"/>
      <c r="L579"/>
      <c r="M579"/>
    </row>
    <row r="580" spans="1:13" ht="13.5" customHeight="1">
      <c r="A580" s="10"/>
      <c r="B580"/>
      <c r="C580"/>
      <c r="D580"/>
      <c r="E580"/>
      <c r="F580"/>
      <c r="G580"/>
      <c r="H580"/>
      <c r="I580" s="10"/>
      <c r="J580"/>
      <c r="K580"/>
      <c r="L580"/>
      <c r="M580"/>
    </row>
    <row r="581" spans="1:13" ht="13.5" customHeight="1">
      <c r="A581" s="10"/>
      <c r="B581"/>
      <c r="C581"/>
      <c r="D581"/>
      <c r="E581"/>
      <c r="F581"/>
      <c r="G581"/>
      <c r="H581"/>
      <c r="I581" s="10"/>
      <c r="J581"/>
      <c r="K581"/>
      <c r="L581"/>
      <c r="M581"/>
    </row>
    <row r="582" spans="1:13" ht="13.5" customHeight="1">
      <c r="A582" s="10"/>
      <c r="B582"/>
      <c r="C582"/>
      <c r="D582"/>
      <c r="E582"/>
      <c r="F582"/>
      <c r="G582"/>
      <c r="H582"/>
      <c r="I582" s="10"/>
      <c r="J582"/>
      <c r="K582"/>
      <c r="L582"/>
      <c r="M582"/>
    </row>
    <row r="583" spans="1:13" ht="13.5" customHeight="1">
      <c r="A583" s="10"/>
      <c r="B583"/>
      <c r="C583"/>
      <c r="D583"/>
      <c r="E583"/>
      <c r="F583"/>
      <c r="G583"/>
      <c r="H583"/>
      <c r="I583" s="10"/>
      <c r="J583"/>
      <c r="K583"/>
      <c r="L583"/>
      <c r="M583"/>
    </row>
    <row r="584" spans="1:13" ht="13.5" customHeight="1">
      <c r="A584" s="10"/>
      <c r="B584"/>
      <c r="C584"/>
      <c r="D584"/>
      <c r="E584"/>
      <c r="F584"/>
      <c r="G584"/>
      <c r="H584"/>
      <c r="I584" s="10"/>
      <c r="J584"/>
      <c r="K584"/>
      <c r="L584"/>
      <c r="M584"/>
    </row>
    <row r="585" spans="1:13" ht="13.5" customHeight="1">
      <c r="A585" s="10"/>
      <c r="B585"/>
      <c r="C585"/>
      <c r="D585"/>
      <c r="E585"/>
      <c r="F585"/>
      <c r="G585"/>
      <c r="H585"/>
      <c r="I585" s="10"/>
      <c r="J585"/>
      <c r="K585"/>
      <c r="L585"/>
      <c r="M585"/>
    </row>
    <row r="586" spans="1:13" ht="13.5" customHeight="1">
      <c r="A586" s="10"/>
      <c r="B586"/>
      <c r="C586"/>
      <c r="D586"/>
      <c r="E586"/>
      <c r="F586"/>
      <c r="G586"/>
      <c r="H586"/>
      <c r="I586" s="10"/>
      <c r="J586"/>
      <c r="K586"/>
      <c r="L586"/>
      <c r="M586"/>
    </row>
    <row r="587" spans="1:13" ht="13.5" customHeight="1">
      <c r="A587" s="10"/>
      <c r="B587"/>
      <c r="C587"/>
      <c r="D587"/>
      <c r="E587"/>
      <c r="F587"/>
      <c r="G587"/>
      <c r="H587"/>
      <c r="I587" s="10"/>
      <c r="J587"/>
      <c r="K587"/>
      <c r="L587"/>
      <c r="M587"/>
    </row>
    <row r="588" spans="1:13" ht="13.5" customHeight="1">
      <c r="A588" s="10"/>
      <c r="B588"/>
      <c r="C588"/>
      <c r="D588"/>
      <c r="E588"/>
      <c r="F588"/>
      <c r="G588"/>
      <c r="H588"/>
      <c r="I588" s="10"/>
      <c r="J588"/>
      <c r="K588"/>
      <c r="L588"/>
      <c r="M588"/>
    </row>
    <row r="589" spans="1:13" ht="13.5" customHeight="1">
      <c r="A589" s="10"/>
      <c r="B589"/>
      <c r="C589"/>
      <c r="D589"/>
      <c r="E589"/>
      <c r="F589"/>
      <c r="G589"/>
      <c r="H589"/>
      <c r="I589" s="10"/>
      <c r="J589"/>
      <c r="K589"/>
      <c r="L589"/>
      <c r="M589"/>
    </row>
    <row r="590" spans="1:13" ht="13.5" customHeight="1">
      <c r="A590" s="10"/>
      <c r="B590"/>
      <c r="C590"/>
      <c r="D590"/>
      <c r="E590"/>
      <c r="F590"/>
      <c r="G590"/>
      <c r="H590"/>
      <c r="I590" s="10"/>
      <c r="J590"/>
      <c r="K590"/>
      <c r="L590"/>
      <c r="M590"/>
    </row>
    <row r="591" spans="1:13" ht="13.5" customHeight="1">
      <c r="A591" s="10"/>
      <c r="B591"/>
      <c r="C591"/>
      <c r="D591"/>
      <c r="E591"/>
      <c r="F591"/>
      <c r="G591"/>
      <c r="H591"/>
      <c r="I591" s="10"/>
      <c r="J591"/>
      <c r="K591"/>
      <c r="L591"/>
      <c r="M591"/>
    </row>
    <row r="592" spans="1:13" ht="13.5" customHeight="1">
      <c r="A592" s="10"/>
      <c r="B592"/>
      <c r="C592"/>
      <c r="D592"/>
      <c r="E592"/>
      <c r="F592"/>
      <c r="G592"/>
      <c r="H592"/>
      <c r="I592" s="10"/>
      <c r="J592"/>
      <c r="K592"/>
      <c r="L592"/>
      <c r="M592"/>
    </row>
    <row r="593" spans="1:13" ht="13.5" customHeight="1">
      <c r="A593" s="10"/>
      <c r="B593"/>
      <c r="C593"/>
      <c r="D593"/>
      <c r="E593"/>
      <c r="F593"/>
      <c r="G593"/>
      <c r="H593"/>
      <c r="I593" s="10"/>
      <c r="J593"/>
      <c r="K593"/>
      <c r="L593"/>
      <c r="M593"/>
    </row>
    <row r="594" spans="1:13" ht="13.5" customHeight="1">
      <c r="A594" s="10"/>
      <c r="B594"/>
      <c r="C594"/>
      <c r="D594"/>
      <c r="E594"/>
      <c r="F594"/>
      <c r="G594"/>
      <c r="H594"/>
      <c r="I594" s="10"/>
      <c r="J594"/>
      <c r="K594"/>
      <c r="L594"/>
      <c r="M594"/>
    </row>
    <row r="595" spans="1:13" ht="13.5" customHeight="1">
      <c r="A595" s="10"/>
      <c r="B595"/>
      <c r="C595"/>
      <c r="D595"/>
      <c r="E595"/>
      <c r="F595"/>
      <c r="G595"/>
      <c r="H595"/>
      <c r="I595" s="10"/>
      <c r="J595"/>
      <c r="K595"/>
      <c r="L595"/>
      <c r="M595"/>
    </row>
    <row r="596" spans="1:13" ht="13.5" customHeight="1">
      <c r="A596" s="10"/>
      <c r="B596"/>
      <c r="C596"/>
      <c r="D596"/>
      <c r="E596"/>
      <c r="F596"/>
      <c r="G596"/>
      <c r="H596"/>
      <c r="I596" s="10"/>
      <c r="J596"/>
      <c r="K596"/>
      <c r="L596"/>
      <c r="M596"/>
    </row>
    <row r="597" spans="1:13" ht="13.5" customHeight="1">
      <c r="A597" s="10"/>
      <c r="B597"/>
      <c r="C597"/>
      <c r="D597"/>
      <c r="E597"/>
      <c r="F597"/>
      <c r="G597"/>
      <c r="H597"/>
      <c r="I597" s="10"/>
      <c r="J597"/>
      <c r="K597"/>
      <c r="L597"/>
      <c r="M597"/>
    </row>
    <row r="598" spans="1:13" ht="13.5" customHeight="1">
      <c r="A598" s="10"/>
      <c r="B598"/>
      <c r="C598"/>
      <c r="D598"/>
      <c r="E598"/>
      <c r="F598"/>
      <c r="G598"/>
      <c r="H598"/>
      <c r="I598" s="10"/>
      <c r="J598"/>
      <c r="K598"/>
      <c r="L598"/>
      <c r="M598"/>
    </row>
    <row r="599" spans="1:13" ht="13.5" customHeight="1">
      <c r="A599" s="10"/>
      <c r="B599"/>
      <c r="C599"/>
      <c r="D599"/>
      <c r="E599"/>
      <c r="F599"/>
      <c r="G599"/>
      <c r="H599"/>
      <c r="I599" s="10"/>
      <c r="J599"/>
      <c r="K599"/>
      <c r="L599"/>
      <c r="M599"/>
    </row>
    <row r="600" spans="1:13" ht="13.5" customHeight="1">
      <c r="A600" s="10"/>
      <c r="B600"/>
      <c r="C600"/>
      <c r="D600"/>
      <c r="E600"/>
      <c r="F600"/>
      <c r="G600"/>
      <c r="H600"/>
      <c r="I600" s="10"/>
      <c r="J600"/>
      <c r="K600"/>
      <c r="L600"/>
      <c r="M600"/>
    </row>
    <row r="601" spans="1:13" ht="13.5" customHeight="1">
      <c r="A601" s="10"/>
      <c r="B601"/>
      <c r="C601"/>
      <c r="D601"/>
      <c r="E601"/>
      <c r="F601"/>
      <c r="G601"/>
      <c r="H601"/>
      <c r="I601" s="10"/>
      <c r="J601"/>
      <c r="K601"/>
      <c r="L601"/>
      <c r="M601"/>
    </row>
    <row r="602" spans="1:13" ht="13.5" customHeight="1">
      <c r="A602" s="10"/>
      <c r="B602"/>
      <c r="C602"/>
      <c r="D602"/>
      <c r="E602"/>
      <c r="F602"/>
      <c r="G602"/>
      <c r="H602"/>
      <c r="I602" s="10"/>
      <c r="J602"/>
      <c r="K602"/>
      <c r="L602"/>
      <c r="M602"/>
    </row>
    <row r="603" spans="1:13" ht="13.5" customHeight="1">
      <c r="A603" s="10"/>
      <c r="B603"/>
      <c r="C603"/>
      <c r="D603"/>
      <c r="E603"/>
      <c r="F603"/>
      <c r="G603"/>
      <c r="H603"/>
      <c r="I603" s="10"/>
      <c r="J603"/>
      <c r="K603"/>
      <c r="L603"/>
      <c r="M603"/>
    </row>
    <row r="604" spans="1:13" ht="13.5" customHeight="1">
      <c r="A604" s="10"/>
      <c r="B604"/>
      <c r="C604"/>
      <c r="D604"/>
      <c r="E604"/>
      <c r="F604"/>
      <c r="G604"/>
      <c r="H604"/>
      <c r="I604" s="10"/>
      <c r="J604"/>
      <c r="K604"/>
      <c r="L604"/>
      <c r="M604"/>
    </row>
    <row r="605" spans="1:13" ht="13.5" customHeight="1">
      <c r="A605" s="10"/>
      <c r="B605"/>
      <c r="C605"/>
      <c r="D605"/>
      <c r="E605"/>
      <c r="F605"/>
      <c r="G605"/>
      <c r="H605"/>
      <c r="I605" s="10"/>
      <c r="J605"/>
      <c r="K605"/>
      <c r="L605"/>
      <c r="M605"/>
    </row>
    <row r="606" spans="1:13" ht="13.5" customHeight="1">
      <c r="A606" s="10"/>
      <c r="B606"/>
      <c r="C606"/>
      <c r="D606"/>
      <c r="E606"/>
      <c r="F606"/>
      <c r="G606"/>
      <c r="H606"/>
      <c r="I606" s="10"/>
      <c r="J606"/>
      <c r="K606"/>
      <c r="L606"/>
      <c r="M606"/>
    </row>
    <row r="607" spans="1:13" ht="13.5" customHeight="1">
      <c r="A607" s="10"/>
      <c r="B607"/>
      <c r="C607"/>
      <c r="D607"/>
      <c r="E607"/>
      <c r="F607"/>
      <c r="G607"/>
      <c r="H607"/>
      <c r="I607" s="10"/>
      <c r="J607"/>
      <c r="K607"/>
      <c r="L607"/>
      <c r="M607"/>
    </row>
    <row r="608" spans="1:13" ht="13.5" customHeight="1">
      <c r="A608" s="10"/>
      <c r="B608"/>
      <c r="C608"/>
      <c r="D608"/>
      <c r="E608"/>
      <c r="F608"/>
      <c r="G608"/>
      <c r="H608"/>
      <c r="I608" s="10"/>
      <c r="J608"/>
      <c r="K608"/>
      <c r="L608"/>
      <c r="M608"/>
    </row>
    <row r="609" spans="1:13" ht="13.5" customHeight="1">
      <c r="A609" s="10"/>
      <c r="B609"/>
      <c r="C609"/>
      <c r="D609"/>
      <c r="E609"/>
      <c r="F609"/>
      <c r="G609"/>
      <c r="H609"/>
      <c r="I609" s="10"/>
      <c r="J609"/>
      <c r="K609"/>
      <c r="L609"/>
      <c r="M609"/>
    </row>
    <row r="610" spans="1:13" ht="13.5" customHeight="1">
      <c r="A610" s="10"/>
      <c r="B610"/>
      <c r="C610"/>
      <c r="D610"/>
      <c r="E610"/>
      <c r="F610"/>
      <c r="G610"/>
      <c r="H610"/>
      <c r="I610" s="10"/>
      <c r="J610"/>
      <c r="K610"/>
      <c r="L610"/>
      <c r="M610"/>
    </row>
    <row r="611" spans="1:13" ht="13.5" customHeight="1">
      <c r="A611" s="10"/>
      <c r="B611"/>
      <c r="C611"/>
      <c r="D611"/>
      <c r="E611"/>
      <c r="F611"/>
      <c r="G611"/>
      <c r="H611"/>
      <c r="I611" s="10"/>
      <c r="J611"/>
      <c r="K611"/>
      <c r="L611"/>
      <c r="M611"/>
    </row>
    <row r="612" spans="1:13" ht="13.5" customHeight="1">
      <c r="A612" s="10"/>
      <c r="B612"/>
      <c r="C612"/>
      <c r="D612"/>
      <c r="E612"/>
      <c r="F612"/>
      <c r="G612"/>
      <c r="H612"/>
      <c r="I612" s="10"/>
      <c r="J612"/>
      <c r="K612"/>
      <c r="L612"/>
      <c r="M612"/>
    </row>
    <row r="613" spans="1:13" ht="13.5" customHeight="1">
      <c r="A613" s="10"/>
      <c r="B613"/>
      <c r="C613"/>
      <c r="D613"/>
      <c r="E613"/>
      <c r="F613"/>
      <c r="G613"/>
      <c r="H613"/>
      <c r="I613" s="10"/>
      <c r="J613"/>
      <c r="K613"/>
      <c r="L613"/>
      <c r="M613"/>
    </row>
    <row r="614" spans="1:13" ht="13.5" customHeight="1">
      <c r="A614" s="10"/>
      <c r="B614"/>
      <c r="C614"/>
      <c r="D614"/>
      <c r="E614"/>
      <c r="F614"/>
      <c r="G614"/>
      <c r="H614"/>
      <c r="I614" s="10"/>
      <c r="J614"/>
      <c r="K614"/>
      <c r="L614"/>
      <c r="M614"/>
    </row>
    <row r="615" spans="1:13" ht="13.5" customHeight="1">
      <c r="A615" s="10"/>
      <c r="B615"/>
      <c r="C615"/>
      <c r="D615"/>
      <c r="E615"/>
      <c r="F615"/>
      <c r="G615"/>
      <c r="H615"/>
      <c r="I615" s="10"/>
      <c r="J615"/>
      <c r="K615"/>
      <c r="L615"/>
      <c r="M615"/>
    </row>
    <row r="616" spans="1:13" ht="13.5" customHeight="1">
      <c r="A616" s="10"/>
      <c r="B616"/>
      <c r="C616"/>
      <c r="D616"/>
      <c r="E616"/>
      <c r="F616"/>
      <c r="G616"/>
      <c r="H616"/>
      <c r="I616" s="10"/>
      <c r="J616"/>
      <c r="K616"/>
      <c r="L616"/>
      <c r="M616"/>
    </row>
    <row r="617" spans="1:13" ht="13.5" customHeight="1">
      <c r="A617" s="10"/>
      <c r="B617"/>
      <c r="C617"/>
      <c r="D617"/>
      <c r="E617"/>
      <c r="F617"/>
      <c r="G617"/>
      <c r="H617"/>
      <c r="I617" s="10"/>
      <c r="J617"/>
      <c r="K617"/>
      <c r="L617"/>
      <c r="M617"/>
    </row>
    <row r="618" spans="1:13" ht="13.5" customHeight="1">
      <c r="A618" s="10"/>
      <c r="B618"/>
      <c r="C618"/>
      <c r="D618"/>
      <c r="E618"/>
      <c r="F618"/>
      <c r="G618"/>
      <c r="H618"/>
      <c r="I618" s="10"/>
      <c r="J618"/>
      <c r="K618"/>
      <c r="L618"/>
      <c r="M618"/>
    </row>
    <row r="619" spans="1:13" ht="13.5" customHeight="1">
      <c r="A619" s="10"/>
      <c r="B619"/>
      <c r="C619"/>
      <c r="D619"/>
      <c r="E619"/>
      <c r="F619"/>
      <c r="G619"/>
      <c r="H619"/>
      <c r="I619" s="10"/>
      <c r="J619"/>
      <c r="K619"/>
      <c r="L619"/>
      <c r="M619"/>
    </row>
    <row r="620" spans="1:13" ht="13.5" customHeight="1">
      <c r="A620" s="10"/>
      <c r="B620"/>
      <c r="C620"/>
      <c r="D620"/>
      <c r="E620"/>
      <c r="F620"/>
      <c r="G620"/>
      <c r="H620"/>
      <c r="I620" s="10"/>
      <c r="J620"/>
      <c r="K620"/>
      <c r="L620"/>
      <c r="M620"/>
    </row>
    <row r="621" spans="1:13" ht="13.5" customHeight="1">
      <c r="A621" s="10"/>
      <c r="B621"/>
      <c r="C621"/>
      <c r="D621"/>
      <c r="E621"/>
      <c r="F621"/>
      <c r="G621"/>
      <c r="H621"/>
      <c r="I621" s="10"/>
      <c r="J621"/>
      <c r="K621"/>
      <c r="L621"/>
      <c r="M621"/>
    </row>
    <row r="622" spans="1:13" ht="13.5" customHeight="1">
      <c r="A622" s="10"/>
      <c r="B622"/>
      <c r="C622"/>
      <c r="D622"/>
      <c r="E622"/>
      <c r="F622"/>
      <c r="G622"/>
      <c r="H622"/>
      <c r="I622" s="10"/>
      <c r="J622"/>
      <c r="K622"/>
      <c r="L622"/>
      <c r="M622"/>
    </row>
    <row r="623" spans="1:13" ht="13.5" customHeight="1">
      <c r="A623" s="10"/>
      <c r="B623"/>
      <c r="C623"/>
      <c r="D623"/>
      <c r="E623"/>
      <c r="F623"/>
      <c r="G623"/>
      <c r="H623"/>
      <c r="I623" s="10"/>
      <c r="J623"/>
      <c r="K623"/>
      <c r="L623"/>
      <c r="M623"/>
    </row>
    <row r="624" spans="1:13" ht="13.5" customHeight="1">
      <c r="A624" s="10"/>
      <c r="B624"/>
      <c r="C624"/>
      <c r="D624"/>
      <c r="E624"/>
      <c r="F624"/>
      <c r="G624"/>
      <c r="H624"/>
      <c r="I624" s="10"/>
      <c r="J624"/>
      <c r="K624"/>
      <c r="L624"/>
      <c r="M624"/>
    </row>
    <row r="625" spans="1:13" ht="13.5" customHeight="1">
      <c r="A625" s="10"/>
      <c r="B625"/>
      <c r="C625"/>
      <c r="D625"/>
      <c r="E625"/>
      <c r="F625"/>
      <c r="G625"/>
      <c r="H625"/>
      <c r="I625" s="10"/>
      <c r="J625"/>
      <c r="K625"/>
      <c r="L625"/>
      <c r="M625"/>
    </row>
    <row r="626" spans="1:13" ht="13.5" customHeight="1">
      <c r="A626" s="10"/>
      <c r="B626"/>
      <c r="C626"/>
      <c r="D626"/>
      <c r="E626"/>
      <c r="F626"/>
      <c r="G626"/>
      <c r="H626"/>
      <c r="I626" s="10"/>
      <c r="J626"/>
      <c r="K626"/>
      <c r="L626"/>
      <c r="M626"/>
    </row>
    <row r="627" spans="1:13" ht="13.5" customHeight="1">
      <c r="A627" s="10"/>
      <c r="B627"/>
      <c r="C627"/>
      <c r="D627"/>
      <c r="E627"/>
      <c r="F627"/>
      <c r="G627"/>
      <c r="H627"/>
      <c r="I627" s="10"/>
      <c r="J627"/>
      <c r="K627"/>
      <c r="L627"/>
      <c r="M627"/>
    </row>
    <row r="628" spans="1:13" ht="13.5" customHeight="1">
      <c r="A628" s="10"/>
      <c r="B628"/>
      <c r="C628"/>
      <c r="D628"/>
      <c r="E628"/>
      <c r="F628"/>
      <c r="G628"/>
      <c r="H628"/>
      <c r="I628" s="10"/>
      <c r="J628"/>
      <c r="K628"/>
      <c r="L628"/>
      <c r="M628"/>
    </row>
    <row r="629" spans="1:13" ht="13.5" customHeight="1">
      <c r="A629" s="10"/>
      <c r="B629"/>
      <c r="C629"/>
      <c r="D629"/>
      <c r="E629"/>
      <c r="F629"/>
      <c r="G629"/>
      <c r="H629"/>
      <c r="I629" s="10"/>
      <c r="J629"/>
      <c r="K629"/>
      <c r="L629"/>
      <c r="M629"/>
    </row>
    <row r="630" spans="1:13" ht="13.5" customHeight="1">
      <c r="A630" s="10"/>
      <c r="B630"/>
      <c r="C630"/>
      <c r="D630"/>
      <c r="E630"/>
      <c r="F630"/>
      <c r="G630"/>
      <c r="H630"/>
      <c r="I630" s="10"/>
      <c r="J630"/>
      <c r="K630"/>
      <c r="L630"/>
      <c r="M630"/>
    </row>
    <row r="631" spans="1:13" ht="13.5" customHeight="1">
      <c r="A631" s="10"/>
      <c r="B631"/>
      <c r="C631"/>
      <c r="D631"/>
      <c r="E631"/>
      <c r="F631"/>
      <c r="G631"/>
      <c r="H631"/>
      <c r="I631" s="10"/>
      <c r="J631"/>
      <c r="K631"/>
      <c r="L631"/>
      <c r="M631"/>
    </row>
    <row r="632" spans="1:13" ht="13.5" customHeight="1">
      <c r="A632" s="10"/>
      <c r="B632"/>
      <c r="C632"/>
      <c r="D632"/>
      <c r="E632"/>
      <c r="F632"/>
      <c r="G632"/>
      <c r="H632"/>
      <c r="I632" s="10"/>
      <c r="J632"/>
      <c r="K632"/>
      <c r="L632"/>
      <c r="M632"/>
    </row>
    <row r="633" spans="1:13" ht="13.5" customHeight="1">
      <c r="A633" s="10"/>
      <c r="B633"/>
      <c r="C633"/>
      <c r="D633"/>
      <c r="E633"/>
      <c r="F633"/>
      <c r="G633"/>
      <c r="H633"/>
      <c r="I633" s="10"/>
      <c r="J633"/>
      <c r="K633"/>
      <c r="L633"/>
      <c r="M633"/>
    </row>
    <row r="634" spans="1:13" ht="13.5" customHeight="1">
      <c r="A634" s="10"/>
      <c r="B634"/>
      <c r="C634"/>
      <c r="D634"/>
      <c r="E634"/>
      <c r="F634"/>
      <c r="G634"/>
      <c r="H634"/>
      <c r="I634" s="10"/>
      <c r="J634"/>
      <c r="K634"/>
      <c r="L634"/>
      <c r="M634"/>
    </row>
    <row r="635" spans="1:13" ht="13.5" customHeight="1">
      <c r="A635" s="10"/>
      <c r="B635"/>
      <c r="C635"/>
      <c r="D635"/>
      <c r="E635"/>
      <c r="F635"/>
      <c r="G635"/>
      <c r="H635"/>
      <c r="I635" s="10"/>
      <c r="J635"/>
      <c r="K635"/>
      <c r="L635"/>
      <c r="M635"/>
    </row>
    <row r="636" spans="1:13" ht="13.5" customHeight="1">
      <c r="A636" s="10"/>
      <c r="B636"/>
      <c r="C636"/>
      <c r="D636"/>
      <c r="E636"/>
      <c r="F636"/>
      <c r="G636"/>
      <c r="H636"/>
      <c r="I636" s="10"/>
      <c r="J636"/>
      <c r="K636"/>
      <c r="L636"/>
      <c r="M636"/>
    </row>
    <row r="637" spans="1:13" ht="13.5" customHeight="1">
      <c r="A637" s="10"/>
      <c r="B637"/>
      <c r="C637"/>
      <c r="D637"/>
      <c r="E637"/>
      <c r="F637"/>
      <c r="G637"/>
      <c r="H637"/>
      <c r="I637" s="10"/>
      <c r="J637"/>
      <c r="K637"/>
      <c r="L637"/>
      <c r="M637"/>
    </row>
    <row r="638" spans="1:13" ht="13.5" customHeight="1">
      <c r="A638" s="10"/>
      <c r="B638"/>
      <c r="C638"/>
      <c r="D638"/>
      <c r="E638"/>
      <c r="F638"/>
      <c r="G638"/>
      <c r="H638"/>
      <c r="I638" s="10"/>
      <c r="J638"/>
      <c r="K638"/>
      <c r="L638"/>
      <c r="M638"/>
    </row>
    <row r="639" spans="1:13" ht="13.5" customHeight="1">
      <c r="A639" s="10"/>
      <c r="B639"/>
      <c r="C639"/>
      <c r="D639"/>
      <c r="E639"/>
      <c r="F639"/>
      <c r="G639"/>
      <c r="H639"/>
      <c r="I639" s="10"/>
      <c r="J639"/>
      <c r="K639"/>
      <c r="L639"/>
      <c r="M639"/>
    </row>
    <row r="640" spans="1:13" ht="13.5" customHeight="1">
      <c r="A640" s="10"/>
      <c r="B640"/>
      <c r="C640"/>
      <c r="D640"/>
      <c r="E640"/>
      <c r="F640"/>
      <c r="G640"/>
      <c r="H640"/>
      <c r="I640" s="10"/>
      <c r="J640"/>
      <c r="K640"/>
      <c r="L640"/>
      <c r="M640"/>
    </row>
    <row r="641" spans="1:13" ht="13.5" customHeight="1">
      <c r="A641" s="10"/>
      <c r="B641"/>
      <c r="C641"/>
      <c r="D641"/>
      <c r="E641"/>
      <c r="F641"/>
      <c r="G641"/>
      <c r="H641"/>
      <c r="I641" s="10"/>
      <c r="J641"/>
      <c r="K641"/>
      <c r="L641"/>
      <c r="M641"/>
    </row>
    <row r="642" spans="1:13" ht="13.5" customHeight="1">
      <c r="A642" s="10"/>
      <c r="B642"/>
      <c r="C642"/>
      <c r="D642"/>
      <c r="E642"/>
      <c r="F642"/>
      <c r="G642"/>
      <c r="H642"/>
      <c r="I642" s="10"/>
      <c r="J642"/>
      <c r="K642"/>
      <c r="L642"/>
      <c r="M642"/>
    </row>
    <row r="643" spans="1:13" ht="13.5" customHeight="1">
      <c r="A643" s="10"/>
      <c r="B643"/>
      <c r="C643"/>
      <c r="D643"/>
      <c r="E643"/>
      <c r="F643"/>
      <c r="G643"/>
      <c r="H643"/>
      <c r="I643" s="10"/>
      <c r="J643"/>
      <c r="K643"/>
      <c r="L643"/>
      <c r="M643"/>
    </row>
    <row r="644" spans="1:13" ht="13.5" customHeight="1">
      <c r="A644" s="10"/>
      <c r="B644"/>
      <c r="C644"/>
      <c r="D644"/>
      <c r="E644"/>
      <c r="F644"/>
      <c r="G644"/>
      <c r="H644"/>
      <c r="I644" s="10"/>
      <c r="J644"/>
      <c r="K644"/>
      <c r="L644"/>
      <c r="M644"/>
    </row>
    <row r="645" spans="1:13" ht="13.5" customHeight="1">
      <c r="A645" s="10"/>
      <c r="B645"/>
      <c r="C645"/>
      <c r="D645"/>
      <c r="E645"/>
      <c r="F645"/>
      <c r="G645"/>
      <c r="H645"/>
      <c r="I645" s="10"/>
      <c r="J645"/>
      <c r="K645"/>
      <c r="L645"/>
      <c r="M645"/>
    </row>
    <row r="646" spans="1:13" ht="13.5" customHeight="1">
      <c r="A646" s="10"/>
      <c r="B646"/>
      <c r="C646"/>
      <c r="D646"/>
      <c r="E646"/>
      <c r="F646"/>
      <c r="G646"/>
      <c r="H646"/>
      <c r="I646" s="10"/>
      <c r="J646"/>
      <c r="K646"/>
      <c r="L646"/>
      <c r="M646"/>
    </row>
    <row r="647" spans="1:13" ht="13.5" customHeight="1">
      <c r="A647" s="10"/>
      <c r="B647"/>
      <c r="C647"/>
      <c r="D647"/>
      <c r="E647"/>
      <c r="F647"/>
      <c r="G647"/>
      <c r="H647"/>
      <c r="I647" s="10"/>
      <c r="J647"/>
      <c r="K647"/>
      <c r="L647"/>
      <c r="M647"/>
    </row>
    <row r="648" spans="1:13" ht="13.5" customHeight="1">
      <c r="A648" s="10"/>
      <c r="B648"/>
      <c r="C648"/>
      <c r="D648"/>
      <c r="E648"/>
      <c r="F648"/>
      <c r="G648"/>
      <c r="H648"/>
      <c r="I648" s="10"/>
      <c r="J648"/>
      <c r="K648"/>
      <c r="L648"/>
      <c r="M648"/>
    </row>
    <row r="649" spans="1:13" ht="13.5" customHeight="1">
      <c r="A649" s="10"/>
      <c r="B649"/>
      <c r="C649"/>
      <c r="D649"/>
      <c r="E649"/>
      <c r="F649"/>
      <c r="G649"/>
      <c r="H649"/>
      <c r="I649" s="10"/>
      <c r="J649"/>
      <c r="K649"/>
      <c r="L649"/>
      <c r="M649"/>
    </row>
    <row r="650" spans="1:13" ht="13.5" customHeight="1">
      <c r="A650" s="10"/>
      <c r="B650"/>
      <c r="C650"/>
      <c r="D650"/>
      <c r="E650"/>
      <c r="F650"/>
      <c r="G650"/>
      <c r="H650"/>
      <c r="I650" s="10"/>
      <c r="J650"/>
      <c r="K650"/>
      <c r="L650"/>
      <c r="M650"/>
    </row>
    <row r="651" spans="1:13" ht="13.5" customHeight="1">
      <c r="A651" s="10"/>
      <c r="B651"/>
      <c r="C651"/>
      <c r="D651"/>
      <c r="E651"/>
      <c r="F651"/>
      <c r="G651"/>
      <c r="H651"/>
      <c r="I651" s="10"/>
      <c r="J651"/>
      <c r="K651"/>
      <c r="L651"/>
      <c r="M651"/>
    </row>
    <row r="652" spans="1:13" ht="13.5" customHeight="1">
      <c r="A652" s="10"/>
      <c r="B652"/>
      <c r="C652"/>
      <c r="D652"/>
      <c r="E652"/>
      <c r="F652"/>
      <c r="G652"/>
      <c r="H652"/>
      <c r="I652" s="10"/>
      <c r="J652"/>
      <c r="K652"/>
      <c r="L652"/>
      <c r="M652"/>
    </row>
    <row r="653" spans="1:13" ht="13.5" customHeight="1">
      <c r="A653" s="10"/>
      <c r="B653"/>
      <c r="C653"/>
      <c r="D653"/>
      <c r="E653"/>
      <c r="F653"/>
      <c r="G653"/>
      <c r="H653"/>
      <c r="I653" s="10"/>
      <c r="J653"/>
      <c r="K653"/>
      <c r="L653"/>
      <c r="M653"/>
    </row>
    <row r="654" spans="1:13" ht="13.5" customHeight="1">
      <c r="A654" s="10"/>
      <c r="B654"/>
      <c r="C654"/>
      <c r="D654"/>
      <c r="E654"/>
      <c r="F654"/>
      <c r="G654"/>
      <c r="H654"/>
      <c r="I654" s="10"/>
      <c r="J654"/>
      <c r="K654"/>
      <c r="L654"/>
      <c r="M654"/>
    </row>
    <row r="655" spans="1:13" ht="13.5" customHeight="1">
      <c r="A655" s="10"/>
      <c r="B655"/>
      <c r="C655"/>
      <c r="D655"/>
      <c r="E655"/>
      <c r="F655"/>
      <c r="G655"/>
      <c r="H655"/>
      <c r="I655" s="10"/>
      <c r="J655"/>
      <c r="K655"/>
      <c r="L655"/>
      <c r="M655"/>
    </row>
    <row r="656" spans="1:13" ht="13.5" customHeight="1">
      <c r="A656" s="10"/>
      <c r="B656"/>
      <c r="C656"/>
      <c r="D656"/>
      <c r="E656"/>
      <c r="F656"/>
      <c r="G656"/>
      <c r="H656"/>
      <c r="I656" s="10"/>
      <c r="J656"/>
      <c r="K656"/>
      <c r="L656"/>
      <c r="M656"/>
    </row>
    <row r="657" spans="1:13" ht="13.5" customHeight="1">
      <c r="A657" s="10"/>
      <c r="B657"/>
      <c r="C657"/>
      <c r="D657"/>
      <c r="E657"/>
      <c r="F657"/>
      <c r="G657"/>
      <c r="H657"/>
      <c r="I657" s="10"/>
      <c r="J657"/>
      <c r="K657"/>
      <c r="L657"/>
      <c r="M657"/>
    </row>
    <row r="658" spans="1:13" ht="13.5" customHeight="1">
      <c r="A658" s="10"/>
      <c r="B658"/>
      <c r="C658"/>
      <c r="D658"/>
      <c r="E658"/>
      <c r="F658"/>
      <c r="G658"/>
      <c r="H658"/>
      <c r="I658" s="10"/>
      <c r="J658"/>
      <c r="K658"/>
      <c r="L658"/>
      <c r="M658"/>
    </row>
    <row r="659" spans="1:13" ht="13.5" customHeight="1">
      <c r="A659" s="10"/>
      <c r="B659"/>
      <c r="C659"/>
      <c r="D659"/>
      <c r="E659"/>
      <c r="F659"/>
      <c r="G659"/>
      <c r="H659"/>
      <c r="I659" s="10"/>
      <c r="J659"/>
      <c r="K659"/>
      <c r="L659"/>
      <c r="M659"/>
    </row>
    <row r="660" spans="1:13" ht="13.5" customHeight="1">
      <c r="A660" s="10"/>
      <c r="B660"/>
      <c r="C660"/>
      <c r="D660"/>
      <c r="E660"/>
      <c r="F660"/>
      <c r="G660"/>
      <c r="H660"/>
      <c r="I660" s="10"/>
      <c r="J660"/>
      <c r="K660"/>
      <c r="L660"/>
      <c r="M660"/>
    </row>
    <row r="661" spans="1:13" ht="13.5" customHeight="1">
      <c r="A661" s="10"/>
      <c r="B661"/>
      <c r="C661"/>
      <c r="D661"/>
      <c r="E661"/>
      <c r="F661"/>
      <c r="G661"/>
      <c r="H661"/>
      <c r="I661" s="10"/>
      <c r="J661"/>
      <c r="K661"/>
      <c r="L661"/>
      <c r="M661"/>
    </row>
    <row r="662" spans="1:13" ht="13.5" customHeight="1">
      <c r="A662" s="10"/>
      <c r="B662"/>
      <c r="C662"/>
      <c r="D662"/>
      <c r="E662"/>
      <c r="F662"/>
      <c r="G662"/>
      <c r="H662"/>
      <c r="I662" s="10"/>
      <c r="J662"/>
      <c r="K662"/>
      <c r="L662"/>
      <c r="M662"/>
    </row>
    <row r="663" spans="1:13" ht="13.5" customHeight="1">
      <c r="A663" s="10"/>
      <c r="B663"/>
      <c r="C663"/>
      <c r="D663"/>
      <c r="E663"/>
      <c r="F663"/>
      <c r="G663"/>
      <c r="H663"/>
      <c r="I663" s="10"/>
      <c r="J663"/>
      <c r="K663"/>
      <c r="L663"/>
      <c r="M663"/>
    </row>
    <row r="664" spans="1:13" ht="13.5" customHeight="1">
      <c r="A664" s="10"/>
      <c r="B664"/>
      <c r="C664"/>
      <c r="D664"/>
      <c r="E664"/>
      <c r="F664"/>
      <c r="G664"/>
      <c r="H664"/>
      <c r="I664" s="10"/>
      <c r="J664"/>
      <c r="K664"/>
      <c r="L664"/>
      <c r="M664"/>
    </row>
    <row r="665" spans="1:13" ht="13.5" customHeight="1">
      <c r="A665" s="10"/>
      <c r="B665"/>
      <c r="C665"/>
      <c r="D665"/>
      <c r="E665"/>
      <c r="F665"/>
      <c r="G665"/>
      <c r="H665"/>
      <c r="I665" s="10"/>
      <c r="J665"/>
      <c r="K665"/>
      <c r="L665"/>
      <c r="M665"/>
    </row>
    <row r="666" spans="1:13" ht="13.5" customHeight="1">
      <c r="A666" s="10"/>
      <c r="B666"/>
      <c r="C666"/>
      <c r="D666"/>
      <c r="E666"/>
      <c r="F666"/>
      <c r="G666"/>
      <c r="H666"/>
      <c r="I666" s="10"/>
      <c r="J666"/>
      <c r="K666"/>
      <c r="L666"/>
      <c r="M666"/>
    </row>
    <row r="667" spans="1:13" ht="13.5" customHeight="1">
      <c r="A667" s="10"/>
      <c r="B667"/>
      <c r="C667"/>
      <c r="D667"/>
      <c r="E667"/>
      <c r="F667"/>
      <c r="G667"/>
      <c r="H667"/>
      <c r="I667" s="10"/>
      <c r="J667"/>
      <c r="K667"/>
      <c r="L667"/>
      <c r="M667"/>
    </row>
    <row r="668" spans="1:13" ht="13.5" customHeight="1">
      <c r="A668" s="10"/>
      <c r="B668"/>
      <c r="C668"/>
      <c r="D668"/>
      <c r="E668"/>
      <c r="F668"/>
      <c r="G668"/>
      <c r="H668"/>
      <c r="I668" s="10"/>
      <c r="J668"/>
      <c r="K668"/>
      <c r="L668"/>
      <c r="M668"/>
    </row>
    <row r="669" spans="1:13" ht="13.5" customHeight="1">
      <c r="A669" s="10"/>
      <c r="B669"/>
      <c r="C669"/>
      <c r="D669"/>
      <c r="E669"/>
      <c r="F669"/>
      <c r="G669"/>
      <c r="H669"/>
      <c r="I669" s="10"/>
      <c r="J669"/>
      <c r="K669"/>
      <c r="L669"/>
      <c r="M669"/>
    </row>
    <row r="670" spans="1:13" ht="13.5" customHeight="1">
      <c r="A670" s="10"/>
      <c r="B670"/>
      <c r="C670"/>
      <c r="D670"/>
      <c r="E670"/>
      <c r="F670"/>
      <c r="G670"/>
      <c r="H670"/>
      <c r="I670" s="10"/>
      <c r="J670"/>
      <c r="K670"/>
      <c r="L670"/>
      <c r="M670"/>
    </row>
    <row r="671" spans="1:13" ht="13.5" customHeight="1">
      <c r="A671" s="10"/>
      <c r="B671"/>
      <c r="C671"/>
      <c r="D671"/>
      <c r="E671"/>
      <c r="F671"/>
      <c r="G671"/>
      <c r="H671"/>
      <c r="I671" s="10"/>
      <c r="J671"/>
      <c r="K671"/>
      <c r="L671"/>
      <c r="M671"/>
    </row>
    <row r="672" spans="1:13" ht="13.5" customHeight="1">
      <c r="A672" s="10"/>
      <c r="B672"/>
      <c r="C672"/>
      <c r="D672"/>
      <c r="E672"/>
      <c r="F672"/>
      <c r="G672"/>
      <c r="H672"/>
      <c r="I672" s="10"/>
      <c r="J672"/>
      <c r="K672"/>
      <c r="L672"/>
      <c r="M672"/>
    </row>
    <row r="673" spans="1:13" ht="13.5" customHeight="1">
      <c r="A673" s="10"/>
      <c r="B673"/>
      <c r="C673"/>
      <c r="D673"/>
      <c r="E673"/>
      <c r="F673"/>
      <c r="G673"/>
      <c r="H673"/>
      <c r="I673" s="10"/>
      <c r="J673"/>
      <c r="K673"/>
      <c r="L673"/>
      <c r="M673"/>
    </row>
    <row r="674" spans="1:13" ht="13.5" customHeight="1">
      <c r="A674" s="10"/>
      <c r="B674"/>
      <c r="C674"/>
      <c r="D674"/>
      <c r="E674"/>
      <c r="F674"/>
      <c r="G674"/>
      <c r="H674"/>
      <c r="I674" s="10"/>
      <c r="J674"/>
      <c r="K674"/>
      <c r="L674"/>
      <c r="M674"/>
    </row>
    <row r="675" spans="1:13" ht="13.5" customHeight="1">
      <c r="A675" s="10"/>
      <c r="B675"/>
      <c r="C675"/>
      <c r="D675"/>
      <c r="E675"/>
      <c r="F675"/>
      <c r="G675"/>
      <c r="H675"/>
      <c r="I675" s="10"/>
      <c r="J675"/>
      <c r="K675"/>
      <c r="L675"/>
      <c r="M675"/>
    </row>
    <row r="676" spans="1:13" ht="13.5" customHeight="1">
      <c r="A676" s="10"/>
      <c r="B676"/>
      <c r="C676"/>
      <c r="D676"/>
      <c r="E676"/>
      <c r="F676"/>
      <c r="G676"/>
      <c r="H676"/>
      <c r="I676" s="10"/>
      <c r="J676"/>
      <c r="K676"/>
      <c r="L676"/>
      <c r="M676"/>
    </row>
    <row r="677" spans="1:13" ht="13.5" customHeight="1">
      <c r="A677" s="10"/>
      <c r="B677"/>
      <c r="C677"/>
      <c r="D677"/>
      <c r="E677"/>
      <c r="F677"/>
      <c r="G677"/>
      <c r="H677"/>
      <c r="I677" s="10"/>
      <c r="J677"/>
      <c r="K677"/>
      <c r="L677"/>
      <c r="M677"/>
    </row>
    <row r="678" spans="1:13" ht="13.5" customHeight="1">
      <c r="A678" s="10"/>
      <c r="B678"/>
      <c r="C678"/>
      <c r="D678"/>
      <c r="E678"/>
      <c r="F678"/>
      <c r="G678"/>
      <c r="H678"/>
      <c r="I678" s="10"/>
      <c r="J678"/>
      <c r="K678"/>
      <c r="L678"/>
      <c r="M678"/>
    </row>
    <row r="679" spans="1:13" ht="13.5" customHeight="1">
      <c r="A679" s="10"/>
      <c r="B679"/>
      <c r="C679"/>
      <c r="D679"/>
      <c r="E679"/>
      <c r="F679"/>
      <c r="G679"/>
      <c r="H679"/>
      <c r="I679" s="10"/>
      <c r="J679"/>
      <c r="K679"/>
      <c r="L679"/>
      <c r="M679"/>
    </row>
    <row r="680" spans="1:13" ht="13.5" customHeight="1">
      <c r="A680" s="10"/>
      <c r="B680"/>
      <c r="C680"/>
      <c r="D680"/>
      <c r="E680"/>
      <c r="F680"/>
      <c r="G680"/>
      <c r="H680"/>
      <c r="I680" s="10"/>
      <c r="J680"/>
      <c r="K680"/>
      <c r="L680"/>
      <c r="M680"/>
    </row>
    <row r="681" spans="1:13" ht="13.5" customHeight="1">
      <c r="A681" s="10"/>
      <c r="B681"/>
      <c r="C681"/>
      <c r="D681"/>
      <c r="E681"/>
      <c r="F681"/>
      <c r="G681"/>
      <c r="H681"/>
      <c r="I681" s="10"/>
      <c r="J681"/>
      <c r="K681"/>
      <c r="L681"/>
      <c r="M681"/>
    </row>
    <row r="682" spans="1:13" ht="13.5" customHeight="1">
      <c r="A682" s="10"/>
      <c r="B682"/>
      <c r="C682"/>
      <c r="D682"/>
      <c r="E682"/>
      <c r="F682"/>
      <c r="G682"/>
      <c r="H682"/>
      <c r="I682" s="10"/>
      <c r="J682"/>
      <c r="K682"/>
      <c r="L682"/>
      <c r="M682"/>
    </row>
    <row r="683" spans="1:13" ht="13.5" customHeight="1">
      <c r="A683" s="10"/>
      <c r="B683"/>
      <c r="C683"/>
      <c r="D683"/>
      <c r="E683"/>
      <c r="F683"/>
      <c r="G683"/>
      <c r="H683"/>
      <c r="I683" s="10"/>
      <c r="J683"/>
      <c r="K683"/>
      <c r="L683"/>
      <c r="M683"/>
    </row>
    <row r="684" spans="1:13" ht="13.5" customHeight="1">
      <c r="A684" s="10"/>
      <c r="B684"/>
      <c r="C684"/>
      <c r="D684"/>
      <c r="E684"/>
      <c r="F684"/>
      <c r="G684"/>
      <c r="H684"/>
      <c r="I684" s="10"/>
      <c r="J684"/>
      <c r="K684"/>
      <c r="L684"/>
      <c r="M684"/>
    </row>
    <row r="685" spans="1:13" ht="13.5" customHeight="1">
      <c r="A685" s="10"/>
      <c r="B685"/>
      <c r="C685"/>
      <c r="D685"/>
      <c r="E685"/>
      <c r="F685"/>
      <c r="G685"/>
      <c r="H685"/>
      <c r="I685" s="10"/>
      <c r="J685"/>
      <c r="K685"/>
      <c r="L685"/>
      <c r="M685"/>
    </row>
    <row r="686" spans="1:13" ht="13.5" customHeight="1">
      <c r="A686" s="10"/>
      <c r="B686"/>
      <c r="C686"/>
      <c r="D686"/>
      <c r="E686"/>
      <c r="F686"/>
      <c r="G686"/>
      <c r="H686"/>
      <c r="I686" s="10"/>
      <c r="J686"/>
      <c r="K686"/>
      <c r="L686"/>
      <c r="M686"/>
    </row>
    <row r="687" spans="1:13" ht="13.5" customHeight="1">
      <c r="A687" s="10"/>
      <c r="B687"/>
      <c r="C687"/>
      <c r="D687"/>
      <c r="E687"/>
      <c r="F687"/>
      <c r="G687"/>
      <c r="H687"/>
      <c r="I687" s="10"/>
      <c r="J687"/>
      <c r="K687"/>
      <c r="L687"/>
      <c r="M687"/>
    </row>
    <row r="688" spans="1:13" ht="13.5" customHeight="1">
      <c r="A688" s="10"/>
      <c r="B688"/>
      <c r="C688"/>
      <c r="D688"/>
      <c r="E688"/>
      <c r="F688"/>
      <c r="G688"/>
      <c r="H688"/>
      <c r="I688" s="10"/>
      <c r="J688"/>
      <c r="K688"/>
      <c r="L688"/>
      <c r="M688"/>
    </row>
    <row r="689" spans="1:13" ht="13.5" customHeight="1">
      <c r="A689" s="10"/>
      <c r="B689"/>
      <c r="C689"/>
      <c r="D689"/>
      <c r="E689"/>
      <c r="F689"/>
      <c r="G689"/>
      <c r="H689"/>
      <c r="I689" s="10"/>
      <c r="J689"/>
      <c r="K689"/>
      <c r="L689"/>
      <c r="M689"/>
    </row>
    <row r="690" spans="1:13" ht="13.5" customHeight="1">
      <c r="A690" s="10"/>
      <c r="B690"/>
      <c r="C690"/>
      <c r="D690"/>
      <c r="E690"/>
      <c r="F690"/>
      <c r="G690"/>
      <c r="H690"/>
      <c r="I690" s="10"/>
      <c r="J690"/>
      <c r="K690"/>
      <c r="L690"/>
      <c r="M690"/>
    </row>
    <row r="691" spans="1:13" ht="13.5" customHeight="1">
      <c r="A691" s="10"/>
      <c r="B691"/>
      <c r="C691"/>
      <c r="D691"/>
      <c r="E691"/>
      <c r="F691"/>
      <c r="G691"/>
      <c r="H691"/>
      <c r="I691" s="10"/>
      <c r="J691"/>
      <c r="K691"/>
      <c r="L691"/>
      <c r="M691"/>
    </row>
    <row r="692" spans="1:13" ht="13.5" customHeight="1">
      <c r="A692" s="10"/>
      <c r="B692"/>
      <c r="C692"/>
      <c r="D692"/>
      <c r="E692"/>
      <c r="F692"/>
      <c r="G692"/>
      <c r="H692"/>
      <c r="I692" s="10"/>
      <c r="J692"/>
      <c r="K692"/>
      <c r="L692"/>
      <c r="M692"/>
    </row>
    <row r="693" spans="1:13" ht="13.5" customHeight="1">
      <c r="A693" s="10"/>
      <c r="B693"/>
      <c r="C693"/>
      <c r="D693"/>
      <c r="E693"/>
      <c r="F693"/>
      <c r="G693"/>
      <c r="H693"/>
      <c r="I693" s="10"/>
      <c r="J693"/>
      <c r="K693"/>
      <c r="L693"/>
      <c r="M693"/>
    </row>
    <row r="694" spans="1:13" ht="13.5" customHeight="1">
      <c r="A694" s="10"/>
      <c r="B694"/>
      <c r="C694"/>
      <c r="D694"/>
      <c r="E694"/>
      <c r="F694"/>
      <c r="G694"/>
      <c r="H694"/>
      <c r="I694" s="10"/>
      <c r="J694"/>
      <c r="K694"/>
      <c r="L694"/>
      <c r="M694"/>
    </row>
    <row r="695" spans="1:13" ht="13.5" customHeight="1">
      <c r="A695" s="10"/>
      <c r="B695"/>
      <c r="C695"/>
      <c r="D695"/>
      <c r="E695"/>
      <c r="F695"/>
      <c r="G695"/>
      <c r="H695"/>
      <c r="I695" s="10"/>
      <c r="J695"/>
      <c r="K695"/>
      <c r="L695"/>
      <c r="M695"/>
    </row>
    <row r="696" spans="1:13" ht="13.5" customHeight="1">
      <c r="A696" s="10"/>
      <c r="B696"/>
      <c r="C696"/>
      <c r="D696"/>
      <c r="E696"/>
      <c r="F696"/>
      <c r="G696"/>
      <c r="H696"/>
      <c r="I696" s="10"/>
      <c r="J696"/>
      <c r="K696"/>
      <c r="L696"/>
      <c r="M696"/>
    </row>
    <row r="697" spans="1:13" ht="13.5" customHeight="1">
      <c r="A697" s="10"/>
      <c r="B697"/>
      <c r="C697"/>
      <c r="D697"/>
      <c r="E697"/>
      <c r="F697"/>
      <c r="G697"/>
      <c r="H697"/>
      <c r="I697" s="10"/>
      <c r="J697"/>
      <c r="K697"/>
      <c r="L697"/>
      <c r="M697"/>
    </row>
    <row r="698" spans="1:13" ht="13.5" customHeight="1">
      <c r="A698" s="10"/>
      <c r="B698"/>
      <c r="C698"/>
      <c r="D698"/>
      <c r="E698"/>
      <c r="F698"/>
      <c r="G698"/>
      <c r="H698"/>
      <c r="I698" s="10"/>
      <c r="J698"/>
      <c r="K698"/>
      <c r="L698"/>
      <c r="M698"/>
    </row>
    <row r="699" spans="1:13" ht="13.5" customHeight="1">
      <c r="A699" s="10"/>
      <c r="B699"/>
      <c r="C699"/>
      <c r="D699"/>
      <c r="E699"/>
      <c r="F699"/>
      <c r="G699"/>
      <c r="H699"/>
      <c r="I699" s="10"/>
      <c r="J699"/>
      <c r="K699"/>
      <c r="L699"/>
      <c r="M699"/>
    </row>
    <row r="700" spans="1:13" ht="13.5" customHeight="1">
      <c r="A700" s="10"/>
      <c r="B700"/>
      <c r="C700"/>
      <c r="D700"/>
      <c r="E700"/>
      <c r="F700"/>
      <c r="G700"/>
      <c r="H700"/>
      <c r="I700" s="10"/>
      <c r="J700"/>
      <c r="K700"/>
      <c r="L700"/>
      <c r="M700"/>
    </row>
    <row r="701" spans="1:13" ht="13.5" customHeight="1">
      <c r="A701" s="10"/>
      <c r="B701"/>
      <c r="C701"/>
      <c r="D701"/>
      <c r="E701"/>
      <c r="F701"/>
      <c r="G701"/>
      <c r="H701"/>
      <c r="I701" s="10"/>
      <c r="J701"/>
      <c r="K701"/>
      <c r="L701"/>
      <c r="M701"/>
    </row>
    <row r="702" spans="1:13" ht="13.5" customHeight="1">
      <c r="A702" s="10"/>
      <c r="B702"/>
      <c r="C702"/>
      <c r="D702"/>
      <c r="E702"/>
      <c r="F702"/>
      <c r="G702"/>
      <c r="H702"/>
      <c r="I702" s="10"/>
      <c r="J702"/>
      <c r="K702"/>
      <c r="L702"/>
      <c r="M702"/>
    </row>
    <row r="703" spans="1:13" ht="13.5" customHeight="1">
      <c r="A703" s="10"/>
      <c r="B703"/>
      <c r="C703"/>
      <c r="D703"/>
      <c r="E703"/>
      <c r="F703"/>
      <c r="G703"/>
      <c r="H703"/>
      <c r="I703" s="10"/>
      <c r="J703"/>
      <c r="K703"/>
      <c r="L703"/>
      <c r="M703"/>
    </row>
    <row r="704" spans="1:13" ht="13.5" customHeight="1">
      <c r="A704" s="10"/>
      <c r="B704"/>
      <c r="C704"/>
      <c r="D704"/>
      <c r="E704"/>
      <c r="F704"/>
      <c r="G704"/>
      <c r="H704"/>
      <c r="I704" s="10"/>
      <c r="J704"/>
      <c r="K704"/>
      <c r="L704"/>
      <c r="M704"/>
    </row>
    <row r="705" spans="1:13" ht="13.5" customHeight="1">
      <c r="A705" s="10"/>
      <c r="B705"/>
      <c r="C705"/>
      <c r="D705"/>
      <c r="E705"/>
      <c r="F705"/>
      <c r="G705"/>
      <c r="H705"/>
      <c r="I705" s="10"/>
      <c r="J705"/>
      <c r="K705"/>
      <c r="L705"/>
      <c r="M705"/>
    </row>
    <row r="706" spans="1:13" ht="13.5" customHeight="1">
      <c r="A706" s="10"/>
      <c r="B706"/>
      <c r="C706"/>
      <c r="D706"/>
      <c r="E706"/>
      <c r="F706"/>
      <c r="G706"/>
      <c r="H706"/>
      <c r="I706" s="10"/>
      <c r="J706"/>
      <c r="K706"/>
      <c r="L706"/>
      <c r="M706"/>
    </row>
    <row r="707" spans="1:13" ht="13.5" customHeight="1">
      <c r="A707" s="10"/>
      <c r="B707"/>
      <c r="C707"/>
      <c r="D707"/>
      <c r="E707"/>
      <c r="F707"/>
      <c r="G707"/>
      <c r="H707"/>
      <c r="I707" s="10"/>
      <c r="J707"/>
      <c r="K707"/>
      <c r="L707"/>
      <c r="M707"/>
    </row>
    <row r="708" spans="1:13" ht="13.5" customHeight="1">
      <c r="A708" s="10"/>
      <c r="B708"/>
      <c r="C708"/>
      <c r="D708"/>
      <c r="E708"/>
      <c r="F708"/>
      <c r="G708"/>
      <c r="H708"/>
      <c r="I708" s="10"/>
      <c r="J708"/>
      <c r="K708"/>
      <c r="L708"/>
      <c r="M708"/>
    </row>
    <row r="709" spans="1:13" ht="13.5" customHeight="1">
      <c r="A709" s="10"/>
      <c r="B709"/>
      <c r="C709"/>
      <c r="D709"/>
      <c r="E709"/>
      <c r="F709"/>
      <c r="G709"/>
      <c r="H709"/>
      <c r="I709" s="10"/>
      <c r="J709"/>
      <c r="K709"/>
      <c r="L709"/>
      <c r="M709"/>
    </row>
    <row r="710" spans="1:13" ht="13.5" customHeight="1">
      <c r="A710" s="10"/>
      <c r="B710"/>
      <c r="C710"/>
      <c r="D710"/>
      <c r="E710"/>
      <c r="F710"/>
      <c r="G710"/>
      <c r="H710"/>
      <c r="I710" s="10"/>
      <c r="J710"/>
      <c r="K710"/>
      <c r="L710"/>
      <c r="M710"/>
    </row>
    <row r="711" spans="1:13" ht="13.5" customHeight="1">
      <c r="A711" s="10"/>
      <c r="B711"/>
      <c r="C711"/>
      <c r="D711"/>
      <c r="E711"/>
      <c r="F711"/>
      <c r="G711"/>
      <c r="H711"/>
      <c r="I711" s="10"/>
      <c r="J711"/>
      <c r="K711"/>
      <c r="L711"/>
      <c r="M711"/>
    </row>
    <row r="712" spans="1:13" ht="13.5" customHeight="1">
      <c r="A712" s="10"/>
      <c r="B712"/>
      <c r="C712"/>
      <c r="D712"/>
      <c r="E712"/>
      <c r="F712"/>
      <c r="G712"/>
      <c r="H712"/>
      <c r="I712" s="10"/>
      <c r="J712"/>
      <c r="K712"/>
      <c r="L712"/>
      <c r="M712"/>
    </row>
    <row r="713" spans="1:13" ht="13.5" customHeight="1">
      <c r="A713" s="10"/>
      <c r="B713"/>
      <c r="C713"/>
      <c r="D713"/>
      <c r="E713"/>
      <c r="F713"/>
      <c r="G713"/>
      <c r="H713"/>
      <c r="I713" s="10"/>
      <c r="J713"/>
      <c r="K713"/>
      <c r="L713"/>
      <c r="M713"/>
    </row>
    <row r="714" spans="1:13" ht="13.5" customHeight="1">
      <c r="A714" s="10"/>
      <c r="B714"/>
      <c r="C714"/>
      <c r="D714"/>
      <c r="E714"/>
      <c r="F714"/>
      <c r="G714"/>
      <c r="H714"/>
      <c r="I714" s="10"/>
      <c r="J714"/>
      <c r="K714"/>
      <c r="L714"/>
      <c r="M714"/>
    </row>
    <row r="715" spans="1:13" ht="13.5" customHeight="1">
      <c r="A715" s="10"/>
      <c r="B715"/>
      <c r="C715"/>
      <c r="D715"/>
      <c r="E715"/>
      <c r="F715"/>
      <c r="G715"/>
      <c r="H715"/>
      <c r="I715" s="10"/>
      <c r="J715"/>
      <c r="K715"/>
      <c r="L715"/>
      <c r="M715"/>
    </row>
    <row r="716" spans="1:13" ht="13.5" customHeight="1">
      <c r="A716" s="10"/>
      <c r="B716"/>
      <c r="C716"/>
      <c r="D716"/>
      <c r="E716"/>
      <c r="F716"/>
      <c r="G716"/>
      <c r="H716"/>
      <c r="I716" s="10"/>
      <c r="J716"/>
      <c r="K716"/>
      <c r="L716"/>
      <c r="M716"/>
    </row>
    <row r="717" spans="1:13" ht="13.5" customHeight="1">
      <c r="A717" s="10"/>
      <c r="B717"/>
      <c r="C717"/>
      <c r="D717"/>
      <c r="E717"/>
      <c r="F717"/>
      <c r="G717"/>
      <c r="H717"/>
      <c r="I717" s="10"/>
      <c r="J717"/>
      <c r="K717"/>
      <c r="L717"/>
      <c r="M717"/>
    </row>
    <row r="718" spans="1:13" ht="13.5" customHeight="1">
      <c r="A718" s="10"/>
      <c r="B718"/>
      <c r="C718"/>
      <c r="D718"/>
      <c r="E718"/>
      <c r="F718"/>
      <c r="G718"/>
      <c r="H718"/>
      <c r="I718" s="10"/>
      <c r="J718"/>
      <c r="K718"/>
      <c r="L718"/>
      <c r="M718"/>
    </row>
    <row r="719" spans="1:13" ht="13.5" customHeight="1">
      <c r="A719" s="10"/>
      <c r="B719"/>
      <c r="C719"/>
      <c r="D719"/>
      <c r="E719"/>
      <c r="F719"/>
      <c r="G719"/>
      <c r="H719"/>
      <c r="I719" s="10"/>
      <c r="J719"/>
      <c r="K719"/>
      <c r="L719"/>
      <c r="M719"/>
    </row>
    <row r="720" spans="1:13" ht="13.5" customHeight="1">
      <c r="A720" s="10"/>
      <c r="B720"/>
      <c r="C720"/>
      <c r="D720"/>
      <c r="E720"/>
      <c r="F720"/>
      <c r="G720"/>
      <c r="H720"/>
      <c r="I720" s="10"/>
      <c r="J720"/>
      <c r="K720"/>
      <c r="L720"/>
      <c r="M720"/>
    </row>
    <row r="721" spans="1:13" ht="13.5" customHeight="1">
      <c r="A721" s="10"/>
      <c r="B721"/>
      <c r="C721"/>
      <c r="D721"/>
      <c r="E721"/>
      <c r="F721"/>
      <c r="G721"/>
      <c r="H721"/>
      <c r="I721" s="10"/>
      <c r="J721"/>
      <c r="K721"/>
      <c r="L721"/>
      <c r="M721"/>
    </row>
    <row r="722" spans="1:13" ht="13.5" customHeight="1">
      <c r="A722" s="10"/>
      <c r="B722"/>
      <c r="C722"/>
      <c r="D722"/>
      <c r="E722"/>
      <c r="F722"/>
      <c r="G722"/>
      <c r="H722"/>
      <c r="I722" s="10"/>
      <c r="J722"/>
      <c r="K722"/>
      <c r="L722"/>
      <c r="M722"/>
    </row>
    <row r="723" spans="1:13" ht="13.5" customHeight="1">
      <c r="A723" s="10"/>
      <c r="B723"/>
      <c r="C723"/>
      <c r="D723"/>
      <c r="E723"/>
      <c r="F723"/>
      <c r="G723"/>
      <c r="H723"/>
      <c r="I723" s="10"/>
      <c r="J723"/>
      <c r="K723"/>
      <c r="L723"/>
      <c r="M723"/>
    </row>
    <row r="724" spans="1:13" ht="13.5" customHeight="1">
      <c r="A724" s="10"/>
      <c r="B724"/>
      <c r="C724"/>
      <c r="D724"/>
      <c r="E724"/>
      <c r="F724"/>
      <c r="G724"/>
      <c r="H724"/>
      <c r="I724" s="10"/>
      <c r="J724"/>
      <c r="K724"/>
      <c r="L724"/>
      <c r="M724"/>
    </row>
    <row r="725" spans="1:13" ht="13.5" customHeight="1">
      <c r="A725" s="10"/>
      <c r="B725"/>
      <c r="C725"/>
      <c r="D725"/>
      <c r="E725"/>
      <c r="F725"/>
      <c r="G725"/>
      <c r="H725"/>
      <c r="I725" s="10"/>
      <c r="J725"/>
      <c r="K725"/>
      <c r="L725"/>
      <c r="M725"/>
    </row>
    <row r="726" spans="1:13" ht="13.5" customHeight="1">
      <c r="A726" s="10"/>
      <c r="B726"/>
      <c r="C726"/>
      <c r="D726"/>
      <c r="E726"/>
      <c r="F726"/>
      <c r="G726"/>
      <c r="H726"/>
      <c r="I726" s="10"/>
      <c r="J726"/>
      <c r="K726"/>
      <c r="L726"/>
      <c r="M726"/>
    </row>
    <row r="727" spans="1:13" ht="13.5" customHeight="1">
      <c r="A727" s="10"/>
      <c r="B727"/>
      <c r="C727"/>
      <c r="D727"/>
      <c r="E727"/>
      <c r="F727"/>
      <c r="G727"/>
      <c r="H727"/>
      <c r="I727" s="10"/>
      <c r="J727"/>
      <c r="K727"/>
      <c r="L727"/>
      <c r="M727"/>
    </row>
    <row r="728" spans="1:13" ht="13.5" customHeight="1">
      <c r="A728" s="10"/>
      <c r="B728"/>
      <c r="C728"/>
      <c r="D728"/>
      <c r="E728"/>
      <c r="F728"/>
      <c r="G728"/>
      <c r="H728"/>
      <c r="I728" s="10"/>
      <c r="J728"/>
      <c r="K728"/>
      <c r="L728"/>
      <c r="M728"/>
    </row>
    <row r="729" spans="1:13" ht="13.5" customHeight="1">
      <c r="A729" s="10"/>
      <c r="B729"/>
      <c r="C729"/>
      <c r="D729"/>
      <c r="E729"/>
      <c r="F729"/>
      <c r="G729"/>
      <c r="H729"/>
      <c r="I729" s="10"/>
      <c r="J729"/>
      <c r="K729"/>
      <c r="L729"/>
      <c r="M729"/>
    </row>
    <row r="730" spans="1:13" ht="13.5" customHeight="1">
      <c r="A730" s="10"/>
      <c r="B730"/>
      <c r="C730"/>
      <c r="D730"/>
      <c r="E730"/>
      <c r="F730"/>
      <c r="G730"/>
      <c r="H730"/>
      <c r="I730" s="10"/>
      <c r="J730"/>
      <c r="K730"/>
      <c r="L730"/>
      <c r="M730"/>
    </row>
    <row r="731" spans="1:13" ht="13.5" customHeight="1">
      <c r="A731" s="10"/>
      <c r="B731"/>
      <c r="C731"/>
      <c r="D731"/>
      <c r="E731"/>
      <c r="F731"/>
      <c r="G731"/>
      <c r="H731"/>
      <c r="I731" s="10"/>
      <c r="J731"/>
      <c r="K731"/>
      <c r="L731"/>
      <c r="M731"/>
    </row>
    <row r="732" spans="1:13" ht="13.5" customHeight="1">
      <c r="A732" s="10"/>
      <c r="B732"/>
      <c r="C732"/>
      <c r="D732"/>
      <c r="E732"/>
      <c r="F732"/>
      <c r="G732"/>
      <c r="H732"/>
      <c r="I732" s="10"/>
      <c r="J732"/>
      <c r="K732"/>
      <c r="L732"/>
      <c r="M732"/>
    </row>
    <row r="733" spans="1:13" ht="13.5" customHeight="1">
      <c r="A733" s="10"/>
      <c r="B733"/>
      <c r="C733"/>
      <c r="D733"/>
      <c r="E733"/>
      <c r="F733"/>
      <c r="G733"/>
      <c r="H733"/>
      <c r="I733" s="10"/>
      <c r="J733"/>
      <c r="K733"/>
      <c r="L733"/>
      <c r="M733"/>
    </row>
    <row r="734" spans="1:13" ht="13.5" customHeight="1">
      <c r="A734" s="10"/>
      <c r="B734"/>
      <c r="C734"/>
      <c r="D734"/>
      <c r="E734"/>
      <c r="F734"/>
      <c r="G734"/>
      <c r="H734"/>
      <c r="I734" s="10"/>
      <c r="J734"/>
      <c r="K734"/>
      <c r="L734"/>
      <c r="M734"/>
    </row>
    <row r="735" spans="1:13" ht="13.5" customHeight="1">
      <c r="A735" s="10"/>
      <c r="B735"/>
      <c r="C735"/>
      <c r="D735"/>
      <c r="E735"/>
      <c r="F735"/>
      <c r="G735"/>
      <c r="H735"/>
      <c r="I735" s="10"/>
      <c r="J735"/>
      <c r="K735"/>
      <c r="L735"/>
      <c r="M735"/>
    </row>
    <row r="736" spans="1:13" ht="13.5" customHeight="1">
      <c r="A736" s="10"/>
      <c r="B736"/>
      <c r="C736"/>
      <c r="D736"/>
      <c r="E736"/>
      <c r="F736"/>
      <c r="G736"/>
      <c r="H736"/>
      <c r="I736" s="10"/>
      <c r="J736"/>
      <c r="K736"/>
      <c r="L736"/>
      <c r="M736"/>
    </row>
    <row r="737" spans="1:13" ht="13.5" customHeight="1">
      <c r="A737" s="10"/>
      <c r="B737"/>
      <c r="C737"/>
      <c r="D737"/>
      <c r="E737"/>
      <c r="F737"/>
      <c r="G737"/>
      <c r="H737"/>
      <c r="I737" s="10"/>
      <c r="J737"/>
      <c r="K737"/>
      <c r="L737"/>
      <c r="M737"/>
    </row>
    <row r="738" spans="1:13" ht="13.5" customHeight="1">
      <c r="A738" s="10"/>
      <c r="B738"/>
      <c r="C738"/>
      <c r="D738"/>
      <c r="E738"/>
      <c r="F738"/>
      <c r="G738"/>
      <c r="H738"/>
      <c r="I738" s="10"/>
      <c r="J738"/>
      <c r="K738"/>
      <c r="L738"/>
      <c r="M738"/>
    </row>
    <row r="739" spans="1:13" ht="13.5" customHeight="1">
      <c r="A739" s="10"/>
      <c r="B739"/>
      <c r="C739"/>
      <c r="D739"/>
      <c r="E739"/>
      <c r="F739"/>
      <c r="G739"/>
      <c r="H739"/>
      <c r="I739" s="10"/>
      <c r="J739"/>
      <c r="K739"/>
      <c r="L739"/>
      <c r="M739"/>
    </row>
    <row r="740" spans="1:13" ht="13.5" customHeight="1">
      <c r="A740" s="10"/>
      <c r="B740"/>
      <c r="C740"/>
      <c r="D740"/>
      <c r="E740"/>
      <c r="F740"/>
      <c r="G740"/>
      <c r="H740"/>
      <c r="I740" s="10"/>
      <c r="J740"/>
      <c r="K740"/>
      <c r="L740"/>
      <c r="M740"/>
    </row>
    <row r="741" spans="1:13" ht="13.5" customHeight="1">
      <c r="A741" s="10"/>
      <c r="B741"/>
      <c r="C741"/>
      <c r="D741"/>
      <c r="E741"/>
      <c r="F741"/>
      <c r="G741"/>
      <c r="H741"/>
      <c r="I741" s="10"/>
      <c r="J741"/>
      <c r="K741"/>
      <c r="L741"/>
      <c r="M741"/>
    </row>
    <row r="742" spans="1:13" ht="13.5" customHeight="1">
      <c r="A742" s="10"/>
      <c r="B742"/>
      <c r="C742"/>
      <c r="D742"/>
      <c r="E742"/>
      <c r="F742"/>
      <c r="G742"/>
      <c r="H742"/>
      <c r="I742" s="10"/>
      <c r="J742"/>
      <c r="K742"/>
      <c r="L742"/>
      <c r="M742"/>
    </row>
    <row r="743" spans="1:13" ht="13.5" customHeight="1">
      <c r="A743" s="10"/>
      <c r="B743"/>
      <c r="C743"/>
      <c r="D743"/>
      <c r="E743"/>
      <c r="F743"/>
      <c r="G743"/>
      <c r="H743"/>
      <c r="I743" s="10"/>
      <c r="J743"/>
      <c r="K743"/>
      <c r="L743"/>
      <c r="M743"/>
    </row>
    <row r="744" spans="1:13" ht="13.5" customHeight="1">
      <c r="A744" s="10"/>
      <c r="B744"/>
      <c r="C744"/>
      <c r="D744"/>
      <c r="E744"/>
      <c r="F744"/>
      <c r="G744"/>
      <c r="H744"/>
      <c r="I744" s="10"/>
      <c r="J744"/>
      <c r="K744"/>
      <c r="L744"/>
      <c r="M744"/>
    </row>
    <row r="745" spans="1:13" ht="13.5" customHeight="1">
      <c r="A745" s="10"/>
      <c r="B745"/>
      <c r="C745"/>
      <c r="D745"/>
      <c r="E745"/>
      <c r="F745"/>
      <c r="G745"/>
      <c r="H745"/>
      <c r="I745" s="10"/>
      <c r="J745"/>
      <c r="K745"/>
      <c r="L745"/>
      <c r="M745"/>
    </row>
    <row r="746" spans="1:13" ht="13.5" customHeight="1">
      <c r="A746" s="10"/>
      <c r="B746"/>
      <c r="C746"/>
      <c r="D746"/>
      <c r="E746"/>
      <c r="F746"/>
      <c r="G746"/>
      <c r="H746"/>
      <c r="I746" s="10"/>
      <c r="J746"/>
      <c r="K746"/>
      <c r="L746"/>
      <c r="M746"/>
    </row>
    <row r="747" spans="1:13" ht="13.5" customHeight="1">
      <c r="A747" s="10"/>
      <c r="B747"/>
      <c r="C747"/>
      <c r="D747"/>
      <c r="E747"/>
      <c r="F747"/>
      <c r="G747"/>
      <c r="H747"/>
      <c r="I747" s="10"/>
      <c r="J747"/>
      <c r="K747"/>
      <c r="L747"/>
      <c r="M747"/>
    </row>
    <row r="748" spans="1:13" ht="13.5" customHeight="1">
      <c r="A748" s="10"/>
      <c r="B748"/>
      <c r="C748"/>
      <c r="D748"/>
      <c r="E748"/>
      <c r="F748"/>
      <c r="G748"/>
      <c r="H748"/>
      <c r="I748" s="10"/>
      <c r="J748"/>
      <c r="K748"/>
      <c r="L748"/>
      <c r="M748"/>
    </row>
    <row r="749" spans="1:13" ht="13.5" customHeight="1">
      <c r="A749" s="10"/>
      <c r="B749"/>
      <c r="C749"/>
      <c r="D749"/>
      <c r="E749"/>
      <c r="F749"/>
      <c r="G749"/>
      <c r="H749"/>
      <c r="I749" s="10"/>
      <c r="J749"/>
      <c r="K749"/>
      <c r="L749"/>
      <c r="M749"/>
    </row>
    <row r="750" spans="1:13" ht="13.5" customHeight="1">
      <c r="A750" s="10"/>
      <c r="B750"/>
      <c r="C750"/>
      <c r="D750"/>
      <c r="E750"/>
      <c r="F750"/>
      <c r="G750"/>
      <c r="H750"/>
      <c r="I750" s="10"/>
      <c r="J750"/>
      <c r="K750"/>
      <c r="L750"/>
      <c r="M750"/>
    </row>
    <row r="751" spans="1:13" ht="13.5" customHeight="1">
      <c r="A751" s="10"/>
      <c r="B751"/>
      <c r="C751"/>
      <c r="D751"/>
      <c r="E751"/>
      <c r="F751"/>
      <c r="G751"/>
      <c r="H751"/>
      <c r="I751" s="10"/>
      <c r="J751"/>
      <c r="K751"/>
      <c r="L751"/>
      <c r="M751"/>
    </row>
    <row r="752" spans="1:13" ht="13.5" customHeight="1">
      <c r="A752" s="10"/>
      <c r="B752"/>
      <c r="C752"/>
      <c r="D752"/>
      <c r="E752"/>
      <c r="F752"/>
      <c r="G752"/>
      <c r="H752"/>
      <c r="I752" s="10"/>
      <c r="J752"/>
      <c r="K752"/>
      <c r="L752"/>
      <c r="M752"/>
    </row>
    <row r="753" spans="1:13" ht="13.5" customHeight="1">
      <c r="A753" s="10"/>
      <c r="B753"/>
      <c r="C753"/>
      <c r="D753"/>
      <c r="E753"/>
      <c r="F753"/>
      <c r="G753"/>
      <c r="H753"/>
      <c r="I753" s="10"/>
      <c r="J753"/>
      <c r="K753"/>
      <c r="L753"/>
      <c r="M753"/>
    </row>
    <row r="754" spans="1:13" ht="13.5" customHeight="1">
      <c r="A754" s="10"/>
      <c r="B754"/>
      <c r="C754"/>
      <c r="D754"/>
      <c r="E754"/>
      <c r="F754"/>
      <c r="G754"/>
      <c r="H754"/>
      <c r="I754" s="10"/>
      <c r="J754"/>
      <c r="K754"/>
      <c r="L754"/>
      <c r="M754"/>
    </row>
    <row r="755" spans="1:13" ht="13.5" customHeight="1">
      <c r="A755" s="10"/>
      <c r="B755"/>
      <c r="C755"/>
      <c r="D755"/>
      <c r="E755"/>
      <c r="F755"/>
      <c r="G755"/>
      <c r="H755"/>
      <c r="I755" s="10"/>
      <c r="J755"/>
      <c r="K755"/>
      <c r="L755"/>
      <c r="M755"/>
    </row>
    <row r="756" spans="1:13" ht="13.5" customHeight="1">
      <c r="A756" s="10"/>
      <c r="B756"/>
      <c r="C756"/>
      <c r="D756"/>
      <c r="E756"/>
      <c r="F756"/>
      <c r="G756"/>
      <c r="H756"/>
      <c r="I756" s="10"/>
      <c r="J756"/>
      <c r="K756"/>
      <c r="L756"/>
      <c r="M756"/>
    </row>
    <row r="757" spans="1:13" ht="13.5" customHeight="1">
      <c r="A757" s="10"/>
      <c r="B757"/>
      <c r="C757"/>
      <c r="D757"/>
      <c r="E757"/>
      <c r="F757"/>
      <c r="G757"/>
      <c r="H757"/>
      <c r="I757" s="10"/>
      <c r="J757"/>
      <c r="K757"/>
      <c r="L757"/>
      <c r="M757"/>
    </row>
    <row r="758" spans="1:13" ht="13.5" customHeight="1">
      <c r="A758" s="10"/>
      <c r="B758"/>
      <c r="C758"/>
      <c r="D758"/>
      <c r="E758"/>
      <c r="F758"/>
      <c r="G758"/>
      <c r="H758"/>
      <c r="I758" s="10"/>
      <c r="J758"/>
      <c r="K758"/>
      <c r="L758"/>
      <c r="M758"/>
    </row>
    <row r="759" spans="1:13" ht="13.5" customHeight="1">
      <c r="A759" s="10"/>
      <c r="B759"/>
      <c r="C759"/>
      <c r="D759"/>
      <c r="E759"/>
      <c r="F759"/>
      <c r="G759"/>
      <c r="H759"/>
      <c r="I759" s="10"/>
      <c r="J759"/>
      <c r="K759"/>
      <c r="L759"/>
      <c r="M759"/>
    </row>
    <row r="760" spans="1:13" ht="13.5" customHeight="1">
      <c r="A760" s="10"/>
      <c r="B760"/>
      <c r="C760"/>
      <c r="D760"/>
      <c r="E760"/>
      <c r="F760"/>
      <c r="G760"/>
      <c r="H760"/>
      <c r="I760" s="10"/>
      <c r="J760"/>
      <c r="K760"/>
      <c r="L760"/>
      <c r="M760"/>
    </row>
    <row r="761" spans="1:13" ht="13.5" customHeight="1">
      <c r="A761" s="10"/>
      <c r="B761"/>
      <c r="C761"/>
      <c r="D761"/>
      <c r="E761"/>
      <c r="F761"/>
      <c r="G761"/>
      <c r="H761"/>
      <c r="I761" s="10"/>
      <c r="J761"/>
      <c r="K761"/>
      <c r="L761"/>
      <c r="M761"/>
    </row>
    <row r="762" spans="1:13" ht="13.5" customHeight="1">
      <c r="A762" s="10"/>
      <c r="B762"/>
      <c r="C762"/>
      <c r="D762"/>
      <c r="E762"/>
      <c r="F762"/>
      <c r="G762"/>
      <c r="H762"/>
      <c r="I762" s="10"/>
      <c r="J762"/>
      <c r="K762"/>
      <c r="L762"/>
      <c r="M762"/>
    </row>
    <row r="763" spans="1:13" ht="13.5" customHeight="1">
      <c r="A763" s="10"/>
      <c r="B763"/>
      <c r="C763"/>
      <c r="D763"/>
      <c r="E763"/>
      <c r="F763"/>
      <c r="G763"/>
      <c r="H763"/>
      <c r="I763" s="10"/>
      <c r="J763"/>
      <c r="K763"/>
      <c r="L763"/>
      <c r="M763"/>
    </row>
    <row r="764" spans="1:13" ht="13.5" customHeight="1">
      <c r="A764" s="10"/>
      <c r="B764"/>
      <c r="C764"/>
      <c r="D764"/>
      <c r="E764"/>
      <c r="F764"/>
      <c r="G764"/>
      <c r="H764"/>
      <c r="I764" s="10"/>
      <c r="J764"/>
      <c r="K764"/>
      <c r="L764"/>
      <c r="M764"/>
    </row>
    <row r="765" spans="1:13" ht="13.5" customHeight="1">
      <c r="A765" s="10"/>
      <c r="B765"/>
      <c r="C765"/>
      <c r="D765"/>
      <c r="E765"/>
      <c r="F765"/>
      <c r="G765"/>
      <c r="H765"/>
      <c r="I765" s="10"/>
      <c r="J765"/>
      <c r="K765"/>
      <c r="L765"/>
      <c r="M765"/>
    </row>
    <row r="766" spans="1:13" ht="13.5" customHeight="1">
      <c r="A766" s="10"/>
      <c r="B766"/>
      <c r="C766"/>
      <c r="D766"/>
      <c r="E766"/>
      <c r="F766"/>
      <c r="G766"/>
      <c r="H766"/>
      <c r="I766" s="10"/>
      <c r="J766"/>
      <c r="K766"/>
      <c r="L766"/>
      <c r="M766"/>
    </row>
    <row r="767" spans="1:13" ht="13.5" customHeight="1">
      <c r="A767" s="10"/>
      <c r="B767"/>
      <c r="C767"/>
      <c r="D767"/>
      <c r="E767"/>
      <c r="F767"/>
      <c r="G767"/>
      <c r="H767"/>
      <c r="I767" s="10"/>
      <c r="J767"/>
      <c r="K767"/>
      <c r="L767"/>
      <c r="M767"/>
    </row>
    <row r="768" spans="1:13" ht="13.5" customHeight="1">
      <c r="A768" s="10"/>
      <c r="B768"/>
      <c r="C768"/>
      <c r="D768"/>
      <c r="E768"/>
      <c r="F768"/>
      <c r="G768"/>
      <c r="H768"/>
      <c r="I768" s="10"/>
      <c r="J768"/>
      <c r="K768"/>
      <c r="L768"/>
      <c r="M768"/>
    </row>
    <row r="769" spans="1:13" ht="13.5" customHeight="1">
      <c r="A769" s="10"/>
      <c r="B769"/>
      <c r="C769"/>
      <c r="D769"/>
      <c r="E769"/>
      <c r="F769"/>
      <c r="G769"/>
      <c r="H769"/>
      <c r="I769" s="10"/>
      <c r="J769"/>
      <c r="K769"/>
      <c r="L769"/>
      <c r="M769"/>
    </row>
    <row r="770" spans="1:13" ht="13.5" customHeight="1">
      <c r="A770" s="10"/>
      <c r="B770"/>
      <c r="C770"/>
      <c r="D770"/>
      <c r="E770"/>
      <c r="F770"/>
      <c r="G770"/>
      <c r="H770"/>
      <c r="I770" s="10"/>
      <c r="J770"/>
      <c r="K770"/>
      <c r="L770"/>
      <c r="M770"/>
    </row>
    <row r="771" spans="1:13" ht="13.5" customHeight="1">
      <c r="A771" s="10"/>
      <c r="B771"/>
      <c r="C771"/>
      <c r="D771"/>
      <c r="E771"/>
      <c r="F771"/>
      <c r="G771"/>
      <c r="H771"/>
      <c r="I771" s="10"/>
      <c r="J771"/>
      <c r="K771"/>
      <c r="L771"/>
      <c r="M771"/>
    </row>
    <row r="772" spans="1:13" ht="13.5" customHeight="1">
      <c r="A772" s="10"/>
      <c r="B772"/>
      <c r="C772"/>
      <c r="D772"/>
      <c r="E772"/>
      <c r="F772"/>
      <c r="G772"/>
      <c r="H772"/>
      <c r="I772" s="10"/>
      <c r="J772"/>
      <c r="K772"/>
      <c r="L772"/>
      <c r="M772"/>
    </row>
    <row r="773" spans="1:13" ht="13.5" customHeight="1">
      <c r="A773" s="10"/>
      <c r="B773"/>
      <c r="C773"/>
      <c r="D773"/>
      <c r="E773"/>
      <c r="F773"/>
      <c r="G773"/>
      <c r="H773"/>
      <c r="I773" s="10"/>
      <c r="J773"/>
      <c r="K773"/>
      <c r="L773"/>
      <c r="M773"/>
    </row>
    <row r="774" spans="1:13" ht="13.5" customHeight="1">
      <c r="A774" s="10"/>
      <c r="B774"/>
      <c r="C774"/>
      <c r="D774"/>
      <c r="E774"/>
      <c r="F774"/>
      <c r="G774"/>
      <c r="H774"/>
      <c r="I774" s="10"/>
      <c r="J774"/>
      <c r="K774"/>
      <c r="L774"/>
      <c r="M774"/>
    </row>
    <row r="775" spans="1:13" ht="13.5" customHeight="1">
      <c r="A775" s="10"/>
      <c r="B775"/>
      <c r="C775"/>
      <c r="D775"/>
      <c r="E775"/>
      <c r="F775"/>
      <c r="G775"/>
      <c r="H775"/>
      <c r="I775" s="10"/>
      <c r="J775"/>
      <c r="K775"/>
      <c r="L775"/>
      <c r="M775"/>
    </row>
    <row r="776" spans="1:13" ht="13.5" customHeight="1">
      <c r="A776" s="10"/>
      <c r="B776"/>
      <c r="C776"/>
      <c r="D776"/>
      <c r="E776"/>
      <c r="F776"/>
      <c r="G776"/>
      <c r="H776"/>
      <c r="I776" s="10"/>
      <c r="J776"/>
      <c r="K776"/>
      <c r="L776"/>
      <c r="M776"/>
    </row>
    <row r="777" spans="1:13" ht="13.5" customHeight="1">
      <c r="A777" s="10"/>
      <c r="B777"/>
      <c r="C777"/>
      <c r="D777"/>
      <c r="E777"/>
      <c r="F777"/>
      <c r="G777"/>
      <c r="H777"/>
      <c r="I777" s="10"/>
      <c r="J777"/>
      <c r="K777"/>
      <c r="L777"/>
      <c r="M777"/>
    </row>
    <row r="778" spans="1:13" ht="13.5" customHeight="1">
      <c r="A778" s="10"/>
      <c r="B778"/>
      <c r="C778"/>
      <c r="D778"/>
      <c r="E778"/>
      <c r="F778"/>
      <c r="G778"/>
      <c r="H778"/>
      <c r="I778" s="10"/>
      <c r="J778"/>
      <c r="K778"/>
      <c r="L778"/>
      <c r="M778"/>
    </row>
    <row r="779" spans="1:13" ht="13.5" customHeight="1">
      <c r="A779" s="10"/>
      <c r="B779"/>
      <c r="C779"/>
      <c r="D779"/>
      <c r="E779"/>
      <c r="F779"/>
      <c r="G779"/>
      <c r="H779"/>
      <c r="I779" s="10"/>
      <c r="J779"/>
      <c r="K779"/>
      <c r="L779"/>
      <c r="M779"/>
    </row>
    <row r="780" spans="1:13" ht="13.5" customHeight="1">
      <c r="A780" s="10"/>
      <c r="B780"/>
      <c r="C780"/>
      <c r="D780"/>
      <c r="E780"/>
      <c r="F780"/>
      <c r="G780"/>
      <c r="H780"/>
      <c r="I780" s="10"/>
      <c r="J780"/>
      <c r="K780"/>
      <c r="L780"/>
      <c r="M780"/>
    </row>
    <row r="781" spans="1:13" ht="13.5" customHeight="1">
      <c r="A781" s="10"/>
      <c r="B781"/>
      <c r="C781"/>
      <c r="D781"/>
      <c r="E781"/>
      <c r="F781"/>
      <c r="G781"/>
      <c r="H781"/>
      <c r="I781" s="10"/>
      <c r="J781"/>
      <c r="K781"/>
      <c r="L781"/>
      <c r="M781"/>
    </row>
    <row r="782" spans="1:13" ht="13.5" customHeight="1">
      <c r="A782" s="10"/>
      <c r="B782"/>
      <c r="C782"/>
      <c r="D782"/>
      <c r="E782"/>
      <c r="F782"/>
      <c r="G782"/>
      <c r="H782"/>
      <c r="I782" s="10"/>
      <c r="J782"/>
      <c r="K782"/>
      <c r="L782"/>
      <c r="M782"/>
    </row>
    <row r="783" spans="1:13" ht="13.5" customHeight="1">
      <c r="A783" s="10"/>
      <c r="B783"/>
      <c r="C783"/>
      <c r="D783"/>
      <c r="E783"/>
      <c r="F783"/>
      <c r="G783"/>
      <c r="H783"/>
      <c r="I783" s="10"/>
      <c r="J783"/>
      <c r="K783"/>
      <c r="L783"/>
      <c r="M783"/>
    </row>
    <row r="784" spans="1:13" ht="13.5" customHeight="1">
      <c r="A784" s="10"/>
      <c r="B784"/>
      <c r="C784"/>
      <c r="D784"/>
      <c r="E784"/>
      <c r="F784"/>
      <c r="G784"/>
      <c r="H784"/>
      <c r="I784" s="10"/>
      <c r="J784"/>
      <c r="K784"/>
      <c r="L784"/>
      <c r="M784"/>
    </row>
    <row r="785" spans="1:13" ht="13.5" customHeight="1">
      <c r="A785" s="10"/>
      <c r="B785"/>
      <c r="C785"/>
      <c r="D785"/>
      <c r="E785"/>
      <c r="F785"/>
      <c r="G785"/>
      <c r="H785"/>
      <c r="I785" s="10"/>
      <c r="J785"/>
      <c r="K785"/>
      <c r="L785"/>
      <c r="M785"/>
    </row>
    <row r="786" spans="1:13" ht="13.5" customHeight="1">
      <c r="A786" s="10"/>
      <c r="B786"/>
      <c r="C786"/>
      <c r="D786"/>
      <c r="E786"/>
      <c r="F786"/>
      <c r="G786"/>
      <c r="H786"/>
      <c r="I786" s="10"/>
      <c r="J786"/>
      <c r="K786"/>
      <c r="L786"/>
      <c r="M786"/>
    </row>
    <row r="787" spans="1:13" ht="13.5" customHeight="1">
      <c r="A787" s="10"/>
      <c r="B787"/>
      <c r="C787"/>
      <c r="D787"/>
      <c r="E787"/>
      <c r="F787"/>
      <c r="G787"/>
      <c r="H787"/>
      <c r="I787" s="10"/>
      <c r="J787"/>
      <c r="K787"/>
      <c r="L787"/>
      <c r="M787"/>
    </row>
    <row r="788" spans="1:13" ht="13.5" customHeight="1">
      <c r="A788" s="10"/>
      <c r="B788"/>
      <c r="C788"/>
      <c r="D788"/>
      <c r="E788"/>
      <c r="F788"/>
      <c r="G788"/>
      <c r="H788"/>
      <c r="I788" s="10"/>
      <c r="J788"/>
      <c r="K788"/>
      <c r="L788"/>
      <c r="M788"/>
    </row>
    <row r="789" spans="1:13" ht="13.5" customHeight="1">
      <c r="A789" s="10"/>
      <c r="B789"/>
      <c r="C789"/>
      <c r="D789"/>
      <c r="E789"/>
      <c r="F789"/>
      <c r="G789"/>
      <c r="H789"/>
      <c r="I789" s="10"/>
      <c r="J789"/>
      <c r="K789"/>
      <c r="L789"/>
      <c r="M789"/>
    </row>
    <row r="790" spans="1:13" ht="13.5" customHeight="1">
      <c r="A790" s="10"/>
      <c r="B790"/>
      <c r="C790"/>
      <c r="D790"/>
      <c r="E790"/>
      <c r="F790"/>
      <c r="G790"/>
      <c r="H790"/>
      <c r="I790" s="10"/>
      <c r="J790"/>
      <c r="K790"/>
      <c r="L790"/>
      <c r="M790"/>
    </row>
    <row r="791" spans="1:13" ht="13.5" customHeight="1">
      <c r="A791" s="10"/>
      <c r="B791"/>
      <c r="C791"/>
      <c r="D791"/>
      <c r="E791"/>
      <c r="F791"/>
      <c r="G791"/>
      <c r="H791"/>
      <c r="I791" s="10"/>
      <c r="J791"/>
      <c r="K791"/>
      <c r="L791"/>
      <c r="M791"/>
    </row>
    <row r="792" spans="1:13" ht="13.5" customHeight="1">
      <c r="A792" s="10"/>
      <c r="B792"/>
      <c r="C792"/>
      <c r="D792"/>
      <c r="E792"/>
      <c r="F792"/>
      <c r="G792"/>
      <c r="H792"/>
      <c r="I792" s="10"/>
      <c r="J792"/>
      <c r="K792"/>
      <c r="L792"/>
      <c r="M792"/>
    </row>
    <row r="793" spans="1:13" ht="13.5" customHeight="1">
      <c r="A793" s="10"/>
      <c r="B793"/>
      <c r="C793"/>
      <c r="D793"/>
      <c r="E793"/>
      <c r="F793"/>
      <c r="G793"/>
      <c r="H793"/>
      <c r="I793" s="10"/>
      <c r="J793"/>
      <c r="K793"/>
      <c r="L793"/>
      <c r="M793"/>
    </row>
    <row r="794" spans="1:13" ht="13.5" customHeight="1">
      <c r="A794" s="10"/>
      <c r="B794"/>
      <c r="C794"/>
      <c r="D794"/>
      <c r="E794"/>
      <c r="F794"/>
      <c r="G794"/>
      <c r="H794"/>
      <c r="I794" s="10"/>
      <c r="J794"/>
      <c r="K794"/>
      <c r="L794"/>
      <c r="M794"/>
    </row>
    <row r="795" spans="1:13" ht="13.5" customHeight="1">
      <c r="A795" s="10"/>
      <c r="B795"/>
      <c r="C795"/>
      <c r="D795"/>
      <c r="E795"/>
      <c r="F795"/>
      <c r="G795"/>
      <c r="H795"/>
      <c r="I795" s="10"/>
      <c r="J795"/>
      <c r="K795"/>
      <c r="L795"/>
      <c r="M795"/>
    </row>
    <row r="796" spans="1:13" ht="13.5" customHeight="1">
      <c r="A796" s="10"/>
      <c r="B796"/>
      <c r="C796"/>
      <c r="D796"/>
      <c r="E796"/>
      <c r="F796"/>
      <c r="G796"/>
      <c r="H796"/>
      <c r="I796" s="10"/>
      <c r="J796"/>
      <c r="K796"/>
      <c r="L796"/>
      <c r="M796"/>
    </row>
    <row r="797" spans="1:13" ht="13.5" customHeight="1">
      <c r="A797" s="10"/>
      <c r="B797"/>
      <c r="C797"/>
      <c r="D797"/>
      <c r="E797"/>
      <c r="F797"/>
      <c r="G797"/>
      <c r="H797"/>
      <c r="I797" s="10"/>
      <c r="J797"/>
      <c r="K797"/>
      <c r="L797"/>
      <c r="M797"/>
    </row>
    <row r="798" spans="1:13" ht="13.5" customHeight="1">
      <c r="A798" s="10"/>
      <c r="B798"/>
      <c r="C798"/>
      <c r="D798"/>
      <c r="E798"/>
      <c r="F798"/>
      <c r="G798"/>
      <c r="H798"/>
      <c r="I798" s="10"/>
      <c r="J798"/>
      <c r="K798"/>
      <c r="L798"/>
      <c r="M798"/>
    </row>
    <row r="799" spans="1:13" ht="13.5" customHeight="1">
      <c r="A799" s="10"/>
      <c r="B799"/>
      <c r="C799"/>
      <c r="D799"/>
      <c r="E799"/>
      <c r="F799"/>
      <c r="G799"/>
      <c r="H799"/>
      <c r="I799" s="10"/>
      <c r="J799"/>
      <c r="K799"/>
      <c r="L799"/>
      <c r="M799"/>
    </row>
    <row r="800" spans="12:13" ht="13.5" customHeight="1">
      <c r="L800"/>
      <c r="M800"/>
    </row>
    <row r="801" spans="12:13" ht="13.5" customHeight="1">
      <c r="L801"/>
      <c r="M801"/>
    </row>
    <row r="802" spans="12:13" ht="13.5" customHeight="1">
      <c r="L802"/>
      <c r="M802"/>
    </row>
    <row r="803" spans="12:13" ht="13.5" customHeight="1">
      <c r="L803" s="5">
        <f aca="true" t="shared" si="28" ref="L803:L841">IF(G803="","",TEXT(INT(G803),"00")&amp;" "&amp;TEXT((G803-INT(G803))*60,"00.00")&amp;" N")</f>
      </c>
      <c r="M803" s="5">
        <f aca="true" t="shared" si="29" ref="M803:M841">IF(H803="","",TEXT(INT(H803),"00")&amp;" "&amp;TEXT((H803-INT(H803))*60,"00.00")&amp;" W")</f>
      </c>
    </row>
    <row r="804" spans="12:13" ht="13.5" customHeight="1">
      <c r="L804" s="5">
        <f t="shared" si="28"/>
      </c>
      <c r="M804" s="5">
        <f t="shared" si="29"/>
      </c>
    </row>
    <row r="805" spans="12:13" ht="13.5" customHeight="1">
      <c r="L805" s="5">
        <f t="shared" si="28"/>
      </c>
      <c r="M805" s="5">
        <f t="shared" si="29"/>
      </c>
    </row>
    <row r="806" spans="12:13" ht="13.5" customHeight="1">
      <c r="L806" s="5">
        <f t="shared" si="28"/>
      </c>
      <c r="M806" s="5">
        <f t="shared" si="29"/>
      </c>
    </row>
    <row r="807" spans="12:13" ht="13.5" customHeight="1">
      <c r="L807" s="5">
        <f t="shared" si="28"/>
      </c>
      <c r="M807" s="5">
        <f t="shared" si="29"/>
      </c>
    </row>
    <row r="808" spans="12:13" ht="13.5" customHeight="1">
      <c r="L808" s="5">
        <f t="shared" si="28"/>
      </c>
      <c r="M808" s="5">
        <f t="shared" si="29"/>
      </c>
    </row>
    <row r="809" spans="12:13" ht="13.5" customHeight="1">
      <c r="L809" s="5">
        <f t="shared" si="28"/>
      </c>
      <c r="M809" s="5">
        <f t="shared" si="29"/>
      </c>
    </row>
    <row r="810" spans="12:13" ht="13.5" customHeight="1">
      <c r="L810" s="5">
        <f t="shared" si="28"/>
      </c>
      <c r="M810" s="5">
        <f t="shared" si="29"/>
      </c>
    </row>
    <row r="811" spans="12:13" ht="13.5" customHeight="1">
      <c r="L811" s="5">
        <f t="shared" si="28"/>
      </c>
      <c r="M811" s="5">
        <f t="shared" si="29"/>
      </c>
    </row>
    <row r="812" spans="12:13" ht="13.5" customHeight="1">
      <c r="L812" s="5">
        <f t="shared" si="28"/>
      </c>
      <c r="M812" s="5">
        <f t="shared" si="29"/>
      </c>
    </row>
    <row r="813" spans="12:13" ht="13.5" customHeight="1">
      <c r="L813" s="5">
        <f t="shared" si="28"/>
      </c>
      <c r="M813" s="5">
        <f t="shared" si="29"/>
      </c>
    </row>
    <row r="814" spans="12:13" ht="13.5" customHeight="1">
      <c r="L814" s="5">
        <f t="shared" si="28"/>
      </c>
      <c r="M814" s="5">
        <f t="shared" si="29"/>
      </c>
    </row>
    <row r="815" spans="12:13" ht="13.5" customHeight="1">
      <c r="L815" s="5">
        <f t="shared" si="28"/>
      </c>
      <c r="M815" s="5">
        <f t="shared" si="29"/>
      </c>
    </row>
    <row r="816" spans="12:13" ht="13.5" customHeight="1">
      <c r="L816" s="5">
        <f t="shared" si="28"/>
      </c>
      <c r="M816" s="5">
        <f t="shared" si="29"/>
      </c>
    </row>
    <row r="817" spans="12:13" ht="13.5" customHeight="1">
      <c r="L817" s="5">
        <f t="shared" si="28"/>
      </c>
      <c r="M817" s="5">
        <f t="shared" si="29"/>
      </c>
    </row>
    <row r="818" spans="12:13" ht="13.5" customHeight="1">
      <c r="L818" s="5">
        <f t="shared" si="28"/>
      </c>
      <c r="M818" s="5">
        <f t="shared" si="29"/>
      </c>
    </row>
    <row r="819" spans="12:13" ht="13.5" customHeight="1">
      <c r="L819" s="5">
        <f t="shared" si="28"/>
      </c>
      <c r="M819" s="5">
        <f t="shared" si="29"/>
      </c>
    </row>
    <row r="820" spans="12:13" ht="13.5" customHeight="1">
      <c r="L820" s="5">
        <f t="shared" si="28"/>
      </c>
      <c r="M820" s="5">
        <f t="shared" si="29"/>
      </c>
    </row>
    <row r="821" spans="12:13" ht="13.5" customHeight="1">
      <c r="L821" s="5">
        <f t="shared" si="28"/>
      </c>
      <c r="M821" s="5">
        <f t="shared" si="29"/>
      </c>
    </row>
    <row r="822" spans="12:13" ht="13.5" customHeight="1">
      <c r="L822" s="5">
        <f t="shared" si="28"/>
      </c>
      <c r="M822" s="5">
        <f t="shared" si="29"/>
      </c>
    </row>
    <row r="823" spans="12:13" ht="13.5" customHeight="1">
      <c r="L823" s="5">
        <f t="shared" si="28"/>
      </c>
      <c r="M823" s="5">
        <f t="shared" si="29"/>
      </c>
    </row>
    <row r="824" spans="12:13" ht="13.5" customHeight="1">
      <c r="L824" s="5">
        <f t="shared" si="28"/>
      </c>
      <c r="M824" s="5">
        <f t="shared" si="29"/>
      </c>
    </row>
    <row r="825" spans="12:13" ht="13.5" customHeight="1">
      <c r="L825" s="5">
        <f t="shared" si="28"/>
      </c>
      <c r="M825" s="5">
        <f t="shared" si="29"/>
      </c>
    </row>
    <row r="826" spans="12:13" ht="13.5" customHeight="1">
      <c r="L826" s="5">
        <f t="shared" si="28"/>
      </c>
      <c r="M826" s="5">
        <f t="shared" si="29"/>
      </c>
    </row>
    <row r="827" spans="12:13" ht="13.5" customHeight="1">
      <c r="L827" s="5">
        <f t="shared" si="28"/>
      </c>
      <c r="M827" s="5">
        <f t="shared" si="29"/>
      </c>
    </row>
    <row r="828" spans="12:13" ht="13.5" customHeight="1">
      <c r="L828" s="5">
        <f t="shared" si="28"/>
      </c>
      <c r="M828" s="5">
        <f t="shared" si="29"/>
      </c>
    </row>
    <row r="829" spans="12:13" ht="13.5" customHeight="1">
      <c r="L829" s="5">
        <f t="shared" si="28"/>
      </c>
      <c r="M829" s="5">
        <f t="shared" si="29"/>
      </c>
    </row>
    <row r="830" spans="12:13" ht="13.5" customHeight="1">
      <c r="L830" s="5">
        <f t="shared" si="28"/>
      </c>
      <c r="M830" s="5">
        <f t="shared" si="29"/>
      </c>
    </row>
    <row r="831" spans="12:13" ht="13.5" customHeight="1">
      <c r="L831" s="5">
        <f t="shared" si="28"/>
      </c>
      <c r="M831" s="5">
        <f t="shared" si="29"/>
      </c>
    </row>
    <row r="832" spans="12:13" ht="13.5" customHeight="1">
      <c r="L832" s="5">
        <f t="shared" si="28"/>
      </c>
      <c r="M832" s="5">
        <f t="shared" si="29"/>
      </c>
    </row>
    <row r="833" spans="12:13" ht="13.5" customHeight="1">
      <c r="L833" s="5">
        <f t="shared" si="28"/>
      </c>
      <c r="M833" s="5">
        <f t="shared" si="29"/>
      </c>
    </row>
    <row r="834" spans="12:13" ht="13.5" customHeight="1">
      <c r="L834" s="5">
        <f t="shared" si="28"/>
      </c>
      <c r="M834" s="5">
        <f t="shared" si="29"/>
      </c>
    </row>
    <row r="835" spans="12:13" ht="13.5" customHeight="1">
      <c r="L835" s="5">
        <f t="shared" si="28"/>
      </c>
      <c r="M835" s="5">
        <f t="shared" si="29"/>
      </c>
    </row>
    <row r="836" spans="12:13" ht="13.5" customHeight="1">
      <c r="L836" s="5">
        <f t="shared" si="28"/>
      </c>
      <c r="M836" s="5">
        <f t="shared" si="29"/>
      </c>
    </row>
    <row r="837" spans="12:13" ht="13.5" customHeight="1">
      <c r="L837" s="5">
        <f t="shared" si="28"/>
      </c>
      <c r="M837" s="5">
        <f t="shared" si="29"/>
      </c>
    </row>
    <row r="838" spans="12:13" ht="13.5" customHeight="1">
      <c r="L838" s="5">
        <f t="shared" si="28"/>
      </c>
      <c r="M838" s="5">
        <f t="shared" si="29"/>
      </c>
    </row>
    <row r="839" spans="12:13" ht="13.5" customHeight="1">
      <c r="L839" s="5">
        <f t="shared" si="28"/>
      </c>
      <c r="M839" s="5">
        <f t="shared" si="29"/>
      </c>
    </row>
    <row r="840" spans="12:13" ht="13.5" customHeight="1">
      <c r="L840" s="5">
        <f t="shared" si="28"/>
      </c>
      <c r="M840" s="5">
        <f t="shared" si="29"/>
      </c>
    </row>
    <row r="841" spans="12:13" ht="13.5" customHeight="1">
      <c r="L841" s="5">
        <f t="shared" si="28"/>
      </c>
      <c r="M841" s="5">
        <f t="shared" si="29"/>
      </c>
    </row>
    <row r="842" spans="12:13" ht="13.5" customHeight="1">
      <c r="L842" s="5">
        <f aca="true" t="shared" si="30" ref="L842:L905">IF(G842="","",TEXT(INT(G842),"00")&amp;" "&amp;TEXT((G842-INT(G842))*60,"00.00")&amp;" N")</f>
      </c>
      <c r="M842" s="5">
        <f aca="true" t="shared" si="31" ref="M842:M905">IF(H842="","",TEXT(INT(H842),"00")&amp;" "&amp;TEXT((H842-INT(H842))*60,"00.00")&amp;" W")</f>
      </c>
    </row>
    <row r="843" spans="12:13" ht="13.5" customHeight="1">
      <c r="L843" s="5">
        <f t="shared" si="30"/>
      </c>
      <c r="M843" s="5">
        <f t="shared" si="31"/>
      </c>
    </row>
    <row r="844" spans="12:13" ht="13.5" customHeight="1">
      <c r="L844" s="5">
        <f t="shared" si="30"/>
      </c>
      <c r="M844" s="5">
        <f t="shared" si="31"/>
      </c>
    </row>
    <row r="845" spans="12:13" ht="13.5" customHeight="1">
      <c r="L845" s="5">
        <f t="shared" si="30"/>
      </c>
      <c r="M845" s="5">
        <f t="shared" si="31"/>
      </c>
    </row>
    <row r="846" spans="12:13" ht="13.5" customHeight="1">
      <c r="L846" s="5">
        <f t="shared" si="30"/>
      </c>
      <c r="M846" s="5">
        <f t="shared" si="31"/>
      </c>
    </row>
    <row r="847" spans="12:13" ht="13.5" customHeight="1">
      <c r="L847" s="5">
        <f t="shared" si="30"/>
      </c>
      <c r="M847" s="5">
        <f t="shared" si="31"/>
      </c>
    </row>
    <row r="848" spans="12:13" ht="13.5" customHeight="1">
      <c r="L848" s="5">
        <f t="shared" si="30"/>
      </c>
      <c r="M848" s="5">
        <f t="shared" si="31"/>
      </c>
    </row>
    <row r="849" spans="12:13" ht="13.5" customHeight="1">
      <c r="L849" s="5">
        <f t="shared" si="30"/>
      </c>
      <c r="M849" s="5">
        <f t="shared" si="31"/>
      </c>
    </row>
    <row r="850" spans="12:13" ht="13.5" customHeight="1">
      <c r="L850" s="5">
        <f t="shared" si="30"/>
      </c>
      <c r="M850" s="5">
        <f t="shared" si="31"/>
      </c>
    </row>
    <row r="851" spans="12:13" ht="13.5" customHeight="1">
      <c r="L851" s="5">
        <f t="shared" si="30"/>
      </c>
      <c r="M851" s="5">
        <f t="shared" si="31"/>
      </c>
    </row>
    <row r="852" spans="12:13" ht="13.5" customHeight="1">
      <c r="L852" s="5">
        <f t="shared" si="30"/>
      </c>
      <c r="M852" s="5">
        <f t="shared" si="31"/>
      </c>
    </row>
    <row r="853" spans="12:13" ht="13.5" customHeight="1">
      <c r="L853" s="5">
        <f t="shared" si="30"/>
      </c>
      <c r="M853" s="5">
        <f t="shared" si="31"/>
      </c>
    </row>
    <row r="854" spans="12:13" ht="13.5" customHeight="1">
      <c r="L854" s="5">
        <f t="shared" si="30"/>
      </c>
      <c r="M854" s="5">
        <f t="shared" si="31"/>
      </c>
    </row>
    <row r="855" spans="12:13" ht="13.5" customHeight="1">
      <c r="L855" s="5">
        <f t="shared" si="30"/>
      </c>
      <c r="M855" s="5">
        <f t="shared" si="31"/>
      </c>
    </row>
    <row r="856" spans="12:13" ht="13.5" customHeight="1">
      <c r="L856" s="5">
        <f t="shared" si="30"/>
      </c>
      <c r="M856" s="5">
        <f t="shared" si="31"/>
      </c>
    </row>
    <row r="857" spans="12:13" ht="13.5" customHeight="1">
      <c r="L857" s="5">
        <f t="shared" si="30"/>
      </c>
      <c r="M857" s="5">
        <f t="shared" si="31"/>
      </c>
    </row>
    <row r="858" spans="12:13" ht="13.5" customHeight="1">
      <c r="L858" s="5">
        <f t="shared" si="30"/>
      </c>
      <c r="M858" s="5">
        <f t="shared" si="31"/>
      </c>
    </row>
    <row r="859" spans="12:13" ht="13.5" customHeight="1">
      <c r="L859" s="5">
        <f t="shared" si="30"/>
      </c>
      <c r="M859" s="5">
        <f t="shared" si="31"/>
      </c>
    </row>
    <row r="860" spans="12:13" ht="13.5" customHeight="1">
      <c r="L860" s="5">
        <f t="shared" si="30"/>
      </c>
      <c r="M860" s="5">
        <f t="shared" si="31"/>
      </c>
    </row>
    <row r="861" spans="12:13" ht="13.5" customHeight="1">
      <c r="L861" s="5">
        <f t="shared" si="30"/>
      </c>
      <c r="M861" s="5">
        <f t="shared" si="31"/>
      </c>
    </row>
    <row r="862" spans="12:13" ht="13.5" customHeight="1">
      <c r="L862" s="5">
        <f t="shared" si="30"/>
      </c>
      <c r="M862" s="5">
        <f t="shared" si="31"/>
      </c>
    </row>
    <row r="863" spans="12:13" ht="13.5" customHeight="1">
      <c r="L863" s="5">
        <f t="shared" si="30"/>
      </c>
      <c r="M863" s="5">
        <f t="shared" si="31"/>
      </c>
    </row>
    <row r="864" spans="12:13" ht="13.5" customHeight="1">
      <c r="L864" s="5">
        <f t="shared" si="30"/>
      </c>
      <c r="M864" s="5">
        <f t="shared" si="31"/>
      </c>
    </row>
    <row r="865" spans="12:13" ht="13.5" customHeight="1">
      <c r="L865" s="5">
        <f t="shared" si="30"/>
      </c>
      <c r="M865" s="5">
        <f t="shared" si="31"/>
      </c>
    </row>
    <row r="866" spans="12:13" ht="13.5" customHeight="1">
      <c r="L866" s="5">
        <f t="shared" si="30"/>
      </c>
      <c r="M866" s="5">
        <f t="shared" si="31"/>
      </c>
    </row>
    <row r="867" spans="12:13" ht="13.5" customHeight="1">
      <c r="L867" s="5">
        <f t="shared" si="30"/>
      </c>
      <c r="M867" s="5">
        <f t="shared" si="31"/>
      </c>
    </row>
    <row r="868" spans="12:13" ht="13.5" customHeight="1">
      <c r="L868" s="5">
        <f t="shared" si="30"/>
      </c>
      <c r="M868" s="5">
        <f t="shared" si="31"/>
      </c>
    </row>
    <row r="869" spans="12:13" ht="13.5" customHeight="1">
      <c r="L869" s="5">
        <f t="shared" si="30"/>
      </c>
      <c r="M869" s="5">
        <f t="shared" si="31"/>
      </c>
    </row>
    <row r="870" spans="12:13" ht="13.5" customHeight="1">
      <c r="L870" s="5">
        <f t="shared" si="30"/>
      </c>
      <c r="M870" s="5">
        <f t="shared" si="31"/>
      </c>
    </row>
    <row r="871" spans="12:13" ht="13.5" customHeight="1">
      <c r="L871" s="5">
        <f t="shared" si="30"/>
      </c>
      <c r="M871" s="5">
        <f t="shared" si="31"/>
      </c>
    </row>
    <row r="872" spans="12:13" ht="13.5" customHeight="1">
      <c r="L872" s="5">
        <f t="shared" si="30"/>
      </c>
      <c r="M872" s="5">
        <f t="shared" si="31"/>
      </c>
    </row>
    <row r="873" spans="12:13" ht="13.5" customHeight="1">
      <c r="L873" s="5">
        <f t="shared" si="30"/>
      </c>
      <c r="M873" s="5">
        <f t="shared" si="31"/>
      </c>
    </row>
    <row r="874" spans="12:13" ht="13.5" customHeight="1">
      <c r="L874" s="5">
        <f t="shared" si="30"/>
      </c>
      <c r="M874" s="5">
        <f t="shared" si="31"/>
      </c>
    </row>
    <row r="875" spans="12:13" ht="13.5" customHeight="1">
      <c r="L875" s="5">
        <f t="shared" si="30"/>
      </c>
      <c r="M875" s="5">
        <f t="shared" si="31"/>
      </c>
    </row>
    <row r="876" spans="12:13" ht="13.5" customHeight="1">
      <c r="L876" s="5">
        <f t="shared" si="30"/>
      </c>
      <c r="M876" s="5">
        <f t="shared" si="31"/>
      </c>
    </row>
    <row r="877" spans="12:13" ht="13.5" customHeight="1">
      <c r="L877" s="5">
        <f t="shared" si="30"/>
      </c>
      <c r="M877" s="5">
        <f t="shared" si="31"/>
      </c>
    </row>
    <row r="878" spans="12:13" ht="13.5" customHeight="1">
      <c r="L878" s="5">
        <f t="shared" si="30"/>
      </c>
      <c r="M878" s="5">
        <f t="shared" si="31"/>
      </c>
    </row>
    <row r="879" spans="12:13" ht="13.5" customHeight="1">
      <c r="L879" s="5">
        <f t="shared" si="30"/>
      </c>
      <c r="M879" s="5">
        <f t="shared" si="31"/>
      </c>
    </row>
    <row r="880" spans="12:13" ht="13.5" customHeight="1">
      <c r="L880" s="5">
        <f t="shared" si="30"/>
      </c>
      <c r="M880" s="5">
        <f t="shared" si="31"/>
      </c>
    </row>
    <row r="881" spans="12:13" ht="13.5" customHeight="1">
      <c r="L881" s="5">
        <f t="shared" si="30"/>
      </c>
      <c r="M881" s="5">
        <f t="shared" si="31"/>
      </c>
    </row>
    <row r="882" spans="12:13" ht="13.5" customHeight="1">
      <c r="L882" s="5">
        <f t="shared" si="30"/>
      </c>
      <c r="M882" s="5">
        <f t="shared" si="31"/>
      </c>
    </row>
    <row r="883" spans="12:13" ht="13.5" customHeight="1">
      <c r="L883" s="5">
        <f t="shared" si="30"/>
      </c>
      <c r="M883" s="5">
        <f t="shared" si="31"/>
      </c>
    </row>
    <row r="884" spans="12:13" ht="13.5" customHeight="1">
      <c r="L884" s="5">
        <f t="shared" si="30"/>
      </c>
      <c r="M884" s="5">
        <f t="shared" si="31"/>
      </c>
    </row>
    <row r="885" spans="12:13" ht="13.5" customHeight="1">
      <c r="L885" s="5">
        <f t="shared" si="30"/>
      </c>
      <c r="M885" s="5">
        <f t="shared" si="31"/>
      </c>
    </row>
    <row r="886" spans="12:13" ht="13.5" customHeight="1">
      <c r="L886" s="5">
        <f t="shared" si="30"/>
      </c>
      <c r="M886" s="5">
        <f t="shared" si="31"/>
      </c>
    </row>
    <row r="887" spans="12:13" ht="13.5" customHeight="1">
      <c r="L887" s="5">
        <f t="shared" si="30"/>
      </c>
      <c r="M887" s="5">
        <f t="shared" si="31"/>
      </c>
    </row>
    <row r="888" spans="12:13" ht="13.5" customHeight="1">
      <c r="L888" s="5">
        <f t="shared" si="30"/>
      </c>
      <c r="M888" s="5">
        <f t="shared" si="31"/>
      </c>
    </row>
    <row r="889" spans="12:13" ht="13.5" customHeight="1">
      <c r="L889" s="5">
        <f t="shared" si="30"/>
      </c>
      <c r="M889" s="5">
        <f t="shared" si="31"/>
      </c>
    </row>
    <row r="890" spans="12:13" ht="13.5" customHeight="1">
      <c r="L890" s="5">
        <f t="shared" si="30"/>
      </c>
      <c r="M890" s="5">
        <f t="shared" si="31"/>
      </c>
    </row>
    <row r="891" spans="12:13" ht="13.5" customHeight="1">
      <c r="L891" s="5">
        <f t="shared" si="30"/>
      </c>
      <c r="M891" s="5">
        <f t="shared" si="31"/>
      </c>
    </row>
    <row r="892" spans="12:13" ht="13.5" customHeight="1">
      <c r="L892" s="5">
        <f t="shared" si="30"/>
      </c>
      <c r="M892" s="5">
        <f t="shared" si="31"/>
      </c>
    </row>
    <row r="893" spans="12:13" ht="13.5" customHeight="1">
      <c r="L893" s="5">
        <f t="shared" si="30"/>
      </c>
      <c r="M893" s="5">
        <f t="shared" si="31"/>
      </c>
    </row>
    <row r="894" spans="12:13" ht="13.5" customHeight="1">
      <c r="L894" s="5">
        <f t="shared" si="30"/>
      </c>
      <c r="M894" s="5">
        <f t="shared" si="31"/>
      </c>
    </row>
    <row r="895" spans="12:13" ht="13.5" customHeight="1">
      <c r="L895" s="5">
        <f t="shared" si="30"/>
      </c>
      <c r="M895" s="5">
        <f t="shared" si="31"/>
      </c>
    </row>
    <row r="896" spans="12:13" ht="13.5" customHeight="1">
      <c r="L896" s="5">
        <f t="shared" si="30"/>
      </c>
      <c r="M896" s="5">
        <f t="shared" si="31"/>
      </c>
    </row>
    <row r="897" spans="12:13" ht="13.5" customHeight="1">
      <c r="L897" s="5">
        <f t="shared" si="30"/>
      </c>
      <c r="M897" s="5">
        <f t="shared" si="31"/>
      </c>
    </row>
    <row r="898" spans="12:13" ht="13.5" customHeight="1">
      <c r="L898" s="5">
        <f t="shared" si="30"/>
      </c>
      <c r="M898" s="5">
        <f t="shared" si="31"/>
      </c>
    </row>
    <row r="899" spans="12:13" ht="13.5" customHeight="1">
      <c r="L899" s="5">
        <f t="shared" si="30"/>
      </c>
      <c r="M899" s="5">
        <f t="shared" si="31"/>
      </c>
    </row>
    <row r="900" spans="12:13" ht="13.5" customHeight="1">
      <c r="L900" s="5">
        <f t="shared" si="30"/>
      </c>
      <c r="M900" s="5">
        <f t="shared" si="31"/>
      </c>
    </row>
    <row r="901" spans="12:13" ht="13.5" customHeight="1">
      <c r="L901" s="5">
        <f t="shared" si="30"/>
      </c>
      <c r="M901" s="5">
        <f t="shared" si="31"/>
      </c>
    </row>
    <row r="902" spans="12:13" ht="13.5" customHeight="1">
      <c r="L902" s="5">
        <f t="shared" si="30"/>
      </c>
      <c r="M902" s="5">
        <f t="shared" si="31"/>
      </c>
    </row>
    <row r="903" spans="12:13" ht="13.5" customHeight="1">
      <c r="L903" s="5">
        <f t="shared" si="30"/>
      </c>
      <c r="M903" s="5">
        <f t="shared" si="31"/>
      </c>
    </row>
    <row r="904" spans="12:13" ht="13.5" customHeight="1">
      <c r="L904" s="5">
        <f t="shared" si="30"/>
      </c>
      <c r="M904" s="5">
        <f t="shared" si="31"/>
      </c>
    </row>
    <row r="905" spans="12:13" ht="13.5" customHeight="1">
      <c r="L905" s="5">
        <f t="shared" si="30"/>
      </c>
      <c r="M905" s="5">
        <f t="shared" si="31"/>
      </c>
    </row>
    <row r="906" spans="12:13" ht="13.5" customHeight="1">
      <c r="L906" s="5">
        <f aca="true" t="shared" si="32" ref="L906:L969">IF(G906="","",TEXT(INT(G906),"00")&amp;" "&amp;TEXT((G906-INT(G906))*60,"00.00")&amp;" N")</f>
      </c>
      <c r="M906" s="5">
        <f aca="true" t="shared" si="33" ref="M906:M969">IF(H906="","",TEXT(INT(H906),"00")&amp;" "&amp;TEXT((H906-INT(H906))*60,"00.00")&amp;" W")</f>
      </c>
    </row>
    <row r="907" spans="12:13" ht="13.5" customHeight="1">
      <c r="L907" s="5">
        <f t="shared" si="32"/>
      </c>
      <c r="M907" s="5">
        <f t="shared" si="33"/>
      </c>
    </row>
    <row r="908" spans="12:13" ht="13.5" customHeight="1">
      <c r="L908" s="5">
        <f t="shared" si="32"/>
      </c>
      <c r="M908" s="5">
        <f t="shared" si="33"/>
      </c>
    </row>
    <row r="909" spans="12:13" ht="13.5" customHeight="1">
      <c r="L909" s="5">
        <f t="shared" si="32"/>
      </c>
      <c r="M909" s="5">
        <f t="shared" si="33"/>
      </c>
    </row>
    <row r="910" spans="12:13" ht="13.5" customHeight="1">
      <c r="L910" s="5">
        <f t="shared" si="32"/>
      </c>
      <c r="M910" s="5">
        <f t="shared" si="33"/>
      </c>
    </row>
    <row r="911" spans="12:13" ht="13.5" customHeight="1">
      <c r="L911" s="5">
        <f t="shared" si="32"/>
      </c>
      <c r="M911" s="5">
        <f t="shared" si="33"/>
      </c>
    </row>
    <row r="912" spans="12:13" ht="13.5" customHeight="1">
      <c r="L912" s="5">
        <f t="shared" si="32"/>
      </c>
      <c r="M912" s="5">
        <f t="shared" si="33"/>
      </c>
    </row>
    <row r="913" spans="12:13" ht="13.5" customHeight="1">
      <c r="L913" s="5">
        <f t="shared" si="32"/>
      </c>
      <c r="M913" s="5">
        <f t="shared" si="33"/>
      </c>
    </row>
    <row r="914" spans="12:13" ht="13.5" customHeight="1">
      <c r="L914" s="5">
        <f t="shared" si="32"/>
      </c>
      <c r="M914" s="5">
        <f t="shared" si="33"/>
      </c>
    </row>
    <row r="915" spans="12:13" ht="13.5" customHeight="1">
      <c r="L915" s="5">
        <f t="shared" si="32"/>
      </c>
      <c r="M915" s="5">
        <f t="shared" si="33"/>
      </c>
    </row>
    <row r="916" spans="12:13" ht="13.5" customHeight="1">
      <c r="L916" s="5">
        <f t="shared" si="32"/>
      </c>
      <c r="M916" s="5">
        <f t="shared" si="33"/>
      </c>
    </row>
    <row r="917" spans="12:13" ht="13.5" customHeight="1">
      <c r="L917" s="5">
        <f t="shared" si="32"/>
      </c>
      <c r="M917" s="5">
        <f t="shared" si="33"/>
      </c>
    </row>
    <row r="918" spans="12:13" ht="13.5" customHeight="1">
      <c r="L918" s="5">
        <f t="shared" si="32"/>
      </c>
      <c r="M918" s="5">
        <f t="shared" si="33"/>
      </c>
    </row>
    <row r="919" spans="12:13" ht="13.5" customHeight="1">
      <c r="L919" s="5">
        <f t="shared" si="32"/>
      </c>
      <c r="M919" s="5">
        <f t="shared" si="33"/>
      </c>
    </row>
    <row r="920" spans="12:13" ht="13.5" customHeight="1">
      <c r="L920" s="5">
        <f t="shared" si="32"/>
      </c>
      <c r="M920" s="5">
        <f t="shared" si="33"/>
      </c>
    </row>
    <row r="921" spans="12:13" ht="13.5" customHeight="1">
      <c r="L921" s="5">
        <f t="shared" si="32"/>
      </c>
      <c r="M921" s="5">
        <f t="shared" si="33"/>
      </c>
    </row>
    <row r="922" spans="12:13" ht="13.5" customHeight="1">
      <c r="L922" s="5">
        <f t="shared" si="32"/>
      </c>
      <c r="M922" s="5">
        <f t="shared" si="33"/>
      </c>
    </row>
    <row r="923" spans="12:13" ht="13.5" customHeight="1">
      <c r="L923" s="5">
        <f t="shared" si="32"/>
      </c>
      <c r="M923" s="5">
        <f t="shared" si="33"/>
      </c>
    </row>
    <row r="924" spans="12:13" ht="13.5" customHeight="1">
      <c r="L924" s="5">
        <f t="shared" si="32"/>
      </c>
      <c r="M924" s="5">
        <f t="shared" si="33"/>
      </c>
    </row>
    <row r="925" spans="12:13" ht="13.5" customHeight="1">
      <c r="L925" s="5">
        <f t="shared" si="32"/>
      </c>
      <c r="M925" s="5">
        <f t="shared" si="33"/>
      </c>
    </row>
    <row r="926" spans="12:13" ht="13.5" customHeight="1">
      <c r="L926" s="5">
        <f t="shared" si="32"/>
      </c>
      <c r="M926" s="5">
        <f t="shared" si="33"/>
      </c>
    </row>
    <row r="927" spans="12:13" ht="13.5" customHeight="1">
      <c r="L927" s="5">
        <f t="shared" si="32"/>
      </c>
      <c r="M927" s="5">
        <f t="shared" si="33"/>
      </c>
    </row>
    <row r="928" spans="12:13" ht="13.5" customHeight="1">
      <c r="L928" s="5">
        <f t="shared" si="32"/>
      </c>
      <c r="M928" s="5">
        <f t="shared" si="33"/>
      </c>
    </row>
    <row r="929" spans="12:13" ht="13.5" customHeight="1">
      <c r="L929" s="5">
        <f t="shared" si="32"/>
      </c>
      <c r="M929" s="5">
        <f t="shared" si="33"/>
      </c>
    </row>
    <row r="930" spans="12:13" ht="13.5" customHeight="1">
      <c r="L930" s="5">
        <f t="shared" si="32"/>
      </c>
      <c r="M930" s="5">
        <f t="shared" si="33"/>
      </c>
    </row>
    <row r="931" spans="12:13" ht="13.5" customHeight="1">
      <c r="L931" s="5">
        <f t="shared" si="32"/>
      </c>
      <c r="M931" s="5">
        <f t="shared" si="33"/>
      </c>
    </row>
    <row r="932" spans="12:13" ht="13.5" customHeight="1">
      <c r="L932" s="5">
        <f t="shared" si="32"/>
      </c>
      <c r="M932" s="5">
        <f t="shared" si="33"/>
      </c>
    </row>
    <row r="933" spans="12:13" ht="13.5" customHeight="1">
      <c r="L933" s="5">
        <f t="shared" si="32"/>
      </c>
      <c r="M933" s="5">
        <f t="shared" si="33"/>
      </c>
    </row>
    <row r="934" spans="12:13" ht="13.5" customHeight="1">
      <c r="L934" s="5">
        <f t="shared" si="32"/>
      </c>
      <c r="M934" s="5">
        <f t="shared" si="33"/>
      </c>
    </row>
    <row r="935" spans="12:13" ht="13.5" customHeight="1">
      <c r="L935" s="5">
        <f t="shared" si="32"/>
      </c>
      <c r="M935" s="5">
        <f t="shared" si="33"/>
      </c>
    </row>
    <row r="936" spans="12:13" ht="13.5" customHeight="1">
      <c r="L936" s="5">
        <f t="shared" si="32"/>
      </c>
      <c r="M936" s="5">
        <f t="shared" si="33"/>
      </c>
    </row>
    <row r="937" spans="12:13" ht="13.5" customHeight="1">
      <c r="L937" s="5">
        <f t="shared" si="32"/>
      </c>
      <c r="M937" s="5">
        <f t="shared" si="33"/>
      </c>
    </row>
    <row r="938" spans="12:13" ht="13.5" customHeight="1">
      <c r="L938" s="5">
        <f t="shared" si="32"/>
      </c>
      <c r="M938" s="5">
        <f t="shared" si="33"/>
      </c>
    </row>
    <row r="939" spans="12:13" ht="13.5" customHeight="1">
      <c r="L939" s="5">
        <f t="shared" si="32"/>
      </c>
      <c r="M939" s="5">
        <f t="shared" si="33"/>
      </c>
    </row>
    <row r="940" spans="12:13" ht="13.5" customHeight="1">
      <c r="L940" s="5">
        <f t="shared" si="32"/>
      </c>
      <c r="M940" s="5">
        <f t="shared" si="33"/>
      </c>
    </row>
    <row r="941" spans="12:13" ht="13.5" customHeight="1">
      <c r="L941" s="5">
        <f t="shared" si="32"/>
      </c>
      <c r="M941" s="5">
        <f t="shared" si="33"/>
      </c>
    </row>
    <row r="942" spans="12:13" ht="13.5" customHeight="1">
      <c r="L942" s="5">
        <f t="shared" si="32"/>
      </c>
      <c r="M942" s="5">
        <f t="shared" si="33"/>
      </c>
    </row>
    <row r="943" spans="12:13" ht="13.5" customHeight="1">
      <c r="L943" s="5">
        <f t="shared" si="32"/>
      </c>
      <c r="M943" s="5">
        <f t="shared" si="33"/>
      </c>
    </row>
    <row r="944" spans="12:13" ht="13.5" customHeight="1">
      <c r="L944" s="5">
        <f t="shared" si="32"/>
      </c>
      <c r="M944" s="5">
        <f t="shared" si="33"/>
      </c>
    </row>
    <row r="945" spans="12:13" ht="13.5" customHeight="1">
      <c r="L945" s="5">
        <f t="shared" si="32"/>
      </c>
      <c r="M945" s="5">
        <f t="shared" si="33"/>
      </c>
    </row>
    <row r="946" spans="12:13" ht="13.5" customHeight="1">
      <c r="L946" s="5">
        <f t="shared" si="32"/>
      </c>
      <c r="M946" s="5">
        <f t="shared" si="33"/>
      </c>
    </row>
    <row r="947" spans="12:13" ht="13.5" customHeight="1">
      <c r="L947" s="5">
        <f t="shared" si="32"/>
      </c>
      <c r="M947" s="5">
        <f t="shared" si="33"/>
      </c>
    </row>
    <row r="948" spans="12:13" ht="13.5" customHeight="1">
      <c r="L948" s="5">
        <f t="shared" si="32"/>
      </c>
      <c r="M948" s="5">
        <f t="shared" si="33"/>
      </c>
    </row>
    <row r="949" spans="12:13" ht="13.5" customHeight="1">
      <c r="L949" s="5">
        <f t="shared" si="32"/>
      </c>
      <c r="M949" s="5">
        <f t="shared" si="33"/>
      </c>
    </row>
    <row r="950" spans="12:13" ht="13.5" customHeight="1">
      <c r="L950" s="5">
        <f t="shared" si="32"/>
      </c>
      <c r="M950" s="5">
        <f t="shared" si="33"/>
      </c>
    </row>
    <row r="951" spans="12:13" ht="13.5" customHeight="1">
      <c r="L951" s="5">
        <f t="shared" si="32"/>
      </c>
      <c r="M951" s="5">
        <f t="shared" si="33"/>
      </c>
    </row>
    <row r="952" spans="12:13" ht="13.5" customHeight="1">
      <c r="L952" s="5">
        <f t="shared" si="32"/>
      </c>
      <c r="M952" s="5">
        <f t="shared" si="33"/>
      </c>
    </row>
    <row r="953" spans="12:13" ht="13.5" customHeight="1">
      <c r="L953" s="5">
        <f t="shared" si="32"/>
      </c>
      <c r="M953" s="5">
        <f t="shared" si="33"/>
      </c>
    </row>
    <row r="954" spans="12:13" ht="13.5" customHeight="1">
      <c r="L954" s="5">
        <f t="shared" si="32"/>
      </c>
      <c r="M954" s="5">
        <f t="shared" si="33"/>
      </c>
    </row>
    <row r="955" spans="12:13" ht="13.5" customHeight="1">
      <c r="L955" s="5">
        <f t="shared" si="32"/>
      </c>
      <c r="M955" s="5">
        <f t="shared" si="33"/>
      </c>
    </row>
    <row r="956" spans="12:13" ht="13.5" customHeight="1">
      <c r="L956" s="5">
        <f t="shared" si="32"/>
      </c>
      <c r="M956" s="5">
        <f t="shared" si="33"/>
      </c>
    </row>
    <row r="957" spans="12:13" ht="13.5" customHeight="1">
      <c r="L957" s="5">
        <f t="shared" si="32"/>
      </c>
      <c r="M957" s="5">
        <f t="shared" si="33"/>
      </c>
    </row>
    <row r="958" spans="12:13" ht="13.5" customHeight="1">
      <c r="L958" s="5">
        <f t="shared" si="32"/>
      </c>
      <c r="M958" s="5">
        <f t="shared" si="33"/>
      </c>
    </row>
    <row r="959" spans="12:13" ht="13.5" customHeight="1">
      <c r="L959" s="5">
        <f t="shared" si="32"/>
      </c>
      <c r="M959" s="5">
        <f t="shared" si="33"/>
      </c>
    </row>
    <row r="960" spans="12:13" ht="13.5" customHeight="1">
      <c r="L960" s="5">
        <f t="shared" si="32"/>
      </c>
      <c r="M960" s="5">
        <f t="shared" si="33"/>
      </c>
    </row>
    <row r="961" spans="12:13" ht="13.5" customHeight="1">
      <c r="L961" s="5">
        <f t="shared" si="32"/>
      </c>
      <c r="M961" s="5">
        <f t="shared" si="33"/>
      </c>
    </row>
    <row r="962" spans="12:13" ht="13.5" customHeight="1">
      <c r="L962" s="5">
        <f t="shared" si="32"/>
      </c>
      <c r="M962" s="5">
        <f t="shared" si="33"/>
      </c>
    </row>
    <row r="963" spans="12:13" ht="13.5" customHeight="1">
      <c r="L963" s="5">
        <f t="shared" si="32"/>
      </c>
      <c r="M963" s="5">
        <f t="shared" si="33"/>
      </c>
    </row>
    <row r="964" spans="12:13" ht="13.5" customHeight="1">
      <c r="L964" s="5">
        <f t="shared" si="32"/>
      </c>
      <c r="M964" s="5">
        <f t="shared" si="33"/>
      </c>
    </row>
    <row r="965" spans="12:13" ht="13.5" customHeight="1">
      <c r="L965" s="5">
        <f t="shared" si="32"/>
      </c>
      <c r="M965" s="5">
        <f t="shared" si="33"/>
      </c>
    </row>
    <row r="966" spans="12:13" ht="13.5" customHeight="1">
      <c r="L966" s="5">
        <f t="shared" si="32"/>
      </c>
      <c r="M966" s="5">
        <f t="shared" si="33"/>
      </c>
    </row>
    <row r="967" spans="12:13" ht="13.5" customHeight="1">
      <c r="L967" s="5">
        <f t="shared" si="32"/>
      </c>
      <c r="M967" s="5">
        <f t="shared" si="33"/>
      </c>
    </row>
    <row r="968" spans="12:13" ht="13.5" customHeight="1">
      <c r="L968" s="5">
        <f t="shared" si="32"/>
      </c>
      <c r="M968" s="5">
        <f t="shared" si="33"/>
      </c>
    </row>
    <row r="969" spans="12:13" ht="13.5" customHeight="1">
      <c r="L969" s="5">
        <f t="shared" si="32"/>
      </c>
      <c r="M969" s="5">
        <f t="shared" si="33"/>
      </c>
    </row>
    <row r="970" spans="12:13" ht="13.5" customHeight="1">
      <c r="L970" s="5">
        <f aca="true" t="shared" si="34" ref="L970:L1033">IF(G970="","",TEXT(INT(G970),"00")&amp;" "&amp;TEXT((G970-INT(G970))*60,"00.00")&amp;" N")</f>
      </c>
      <c r="M970" s="5">
        <f aca="true" t="shared" si="35" ref="M970:M1033">IF(H970="","",TEXT(INT(H970),"00")&amp;" "&amp;TEXT((H970-INT(H970))*60,"00.00")&amp;" W")</f>
      </c>
    </row>
    <row r="971" spans="12:13" ht="13.5" customHeight="1">
      <c r="L971" s="5">
        <f t="shared" si="34"/>
      </c>
      <c r="M971" s="5">
        <f t="shared" si="35"/>
      </c>
    </row>
    <row r="972" spans="12:13" ht="13.5" customHeight="1">
      <c r="L972" s="5">
        <f t="shared" si="34"/>
      </c>
      <c r="M972" s="5">
        <f t="shared" si="35"/>
      </c>
    </row>
    <row r="973" spans="12:13" ht="13.5" customHeight="1">
      <c r="L973" s="5">
        <f t="shared" si="34"/>
      </c>
      <c r="M973" s="5">
        <f t="shared" si="35"/>
      </c>
    </row>
    <row r="974" spans="12:13" ht="13.5" customHeight="1">
      <c r="L974" s="5">
        <f t="shared" si="34"/>
      </c>
      <c r="M974" s="5">
        <f t="shared" si="35"/>
      </c>
    </row>
    <row r="975" spans="12:13" ht="13.5" customHeight="1">
      <c r="L975" s="5">
        <f t="shared" si="34"/>
      </c>
      <c r="M975" s="5">
        <f t="shared" si="35"/>
      </c>
    </row>
    <row r="976" spans="12:13" ht="13.5" customHeight="1">
      <c r="L976" s="5">
        <f t="shared" si="34"/>
      </c>
      <c r="M976" s="5">
        <f t="shared" si="35"/>
      </c>
    </row>
    <row r="977" spans="12:13" ht="13.5" customHeight="1">
      <c r="L977" s="5">
        <f t="shared" si="34"/>
      </c>
      <c r="M977" s="5">
        <f t="shared" si="35"/>
      </c>
    </row>
    <row r="978" spans="12:13" ht="13.5" customHeight="1">
      <c r="L978" s="5">
        <f t="shared" si="34"/>
      </c>
      <c r="M978" s="5">
        <f t="shared" si="35"/>
      </c>
    </row>
    <row r="979" spans="12:13" ht="13.5" customHeight="1">
      <c r="L979" s="5">
        <f t="shared" si="34"/>
      </c>
      <c r="M979" s="5">
        <f t="shared" si="35"/>
      </c>
    </row>
    <row r="980" spans="12:13" ht="13.5" customHeight="1">
      <c r="L980" s="5">
        <f t="shared" si="34"/>
      </c>
      <c r="M980" s="5">
        <f t="shared" si="35"/>
      </c>
    </row>
    <row r="981" spans="12:13" ht="13.5" customHeight="1">
      <c r="L981" s="5">
        <f t="shared" si="34"/>
      </c>
      <c r="M981" s="5">
        <f t="shared" si="35"/>
      </c>
    </row>
    <row r="982" spans="12:13" ht="13.5" customHeight="1">
      <c r="L982" s="5">
        <f t="shared" si="34"/>
      </c>
      <c r="M982" s="5">
        <f t="shared" si="35"/>
      </c>
    </row>
    <row r="983" spans="12:13" ht="13.5" customHeight="1">
      <c r="L983" s="5">
        <f t="shared" si="34"/>
      </c>
      <c r="M983" s="5">
        <f t="shared" si="35"/>
      </c>
    </row>
    <row r="984" spans="12:13" ht="13.5" customHeight="1">
      <c r="L984" s="5">
        <f t="shared" si="34"/>
      </c>
      <c r="M984" s="5">
        <f t="shared" si="35"/>
      </c>
    </row>
    <row r="985" spans="12:13" ht="13.5" customHeight="1">
      <c r="L985" s="5">
        <f t="shared" si="34"/>
      </c>
      <c r="M985" s="5">
        <f t="shared" si="35"/>
      </c>
    </row>
    <row r="986" spans="12:13" ht="13.5" customHeight="1">
      <c r="L986" s="5">
        <f t="shared" si="34"/>
      </c>
      <c r="M986" s="5">
        <f t="shared" si="35"/>
      </c>
    </row>
    <row r="987" spans="12:13" ht="13.5" customHeight="1">
      <c r="L987" s="5">
        <f t="shared" si="34"/>
      </c>
      <c r="M987" s="5">
        <f t="shared" si="35"/>
      </c>
    </row>
    <row r="988" spans="12:13" ht="13.5" customHeight="1">
      <c r="L988" s="5">
        <f t="shared" si="34"/>
      </c>
      <c r="M988" s="5">
        <f t="shared" si="35"/>
      </c>
    </row>
    <row r="989" spans="12:13" ht="13.5" customHeight="1">
      <c r="L989" s="5">
        <f t="shared" si="34"/>
      </c>
      <c r="M989" s="5">
        <f t="shared" si="35"/>
      </c>
    </row>
    <row r="990" spans="12:13" ht="13.5" customHeight="1">
      <c r="L990" s="5">
        <f t="shared" si="34"/>
      </c>
      <c r="M990" s="5">
        <f t="shared" si="35"/>
      </c>
    </row>
    <row r="991" spans="12:13" ht="13.5" customHeight="1">
      <c r="L991" s="5">
        <f t="shared" si="34"/>
      </c>
      <c r="M991" s="5">
        <f t="shared" si="35"/>
      </c>
    </row>
    <row r="992" spans="12:13" ht="13.5" customHeight="1">
      <c r="L992" s="5">
        <f t="shared" si="34"/>
      </c>
      <c r="M992" s="5">
        <f t="shared" si="35"/>
      </c>
    </row>
    <row r="993" spans="12:13" ht="13.5" customHeight="1">
      <c r="L993" s="5">
        <f t="shared" si="34"/>
      </c>
      <c r="M993" s="5">
        <f t="shared" si="35"/>
      </c>
    </row>
    <row r="994" spans="12:13" ht="13.5" customHeight="1">
      <c r="L994" s="5">
        <f t="shared" si="34"/>
      </c>
      <c r="M994" s="5">
        <f t="shared" si="35"/>
      </c>
    </row>
    <row r="995" spans="12:13" ht="13.5" customHeight="1">
      <c r="L995" s="5">
        <f t="shared" si="34"/>
      </c>
      <c r="M995" s="5">
        <f t="shared" si="35"/>
      </c>
    </row>
    <row r="996" spans="12:13" ht="13.5" customHeight="1">
      <c r="L996" s="5">
        <f t="shared" si="34"/>
      </c>
      <c r="M996" s="5">
        <f t="shared" si="35"/>
      </c>
    </row>
    <row r="997" spans="12:13" ht="13.5" customHeight="1">
      <c r="L997" s="5">
        <f t="shared" si="34"/>
      </c>
      <c r="M997" s="5">
        <f t="shared" si="35"/>
      </c>
    </row>
    <row r="998" spans="12:13" ht="13.5" customHeight="1">
      <c r="L998" s="5">
        <f t="shared" si="34"/>
      </c>
      <c r="M998" s="5">
        <f t="shared" si="35"/>
      </c>
    </row>
    <row r="999" spans="12:13" ht="13.5" customHeight="1">
      <c r="L999" s="5">
        <f t="shared" si="34"/>
      </c>
      <c r="M999" s="5">
        <f t="shared" si="35"/>
      </c>
    </row>
    <row r="1000" spans="12:13" ht="13.5" customHeight="1">
      <c r="L1000" s="5">
        <f t="shared" si="34"/>
      </c>
      <c r="M1000" s="5">
        <f t="shared" si="35"/>
      </c>
    </row>
    <row r="1001" spans="12:13" ht="13.5" customHeight="1">
      <c r="L1001" s="5">
        <f t="shared" si="34"/>
      </c>
      <c r="M1001" s="5">
        <f t="shared" si="35"/>
      </c>
    </row>
    <row r="1002" spans="12:13" ht="13.5" customHeight="1">
      <c r="L1002" s="5">
        <f t="shared" si="34"/>
      </c>
      <c r="M1002" s="5">
        <f t="shared" si="35"/>
      </c>
    </row>
    <row r="1003" spans="12:13" ht="13.5" customHeight="1">
      <c r="L1003" s="5">
        <f t="shared" si="34"/>
      </c>
      <c r="M1003" s="5">
        <f t="shared" si="35"/>
      </c>
    </row>
    <row r="1004" spans="12:13" ht="13.5" customHeight="1">
      <c r="L1004" s="5">
        <f t="shared" si="34"/>
      </c>
      <c r="M1004" s="5">
        <f t="shared" si="35"/>
      </c>
    </row>
    <row r="1005" spans="12:13" ht="13.5" customHeight="1">
      <c r="L1005" s="5">
        <f t="shared" si="34"/>
      </c>
      <c r="M1005" s="5">
        <f t="shared" si="35"/>
      </c>
    </row>
    <row r="1006" spans="12:13" ht="13.5" customHeight="1">
      <c r="L1006" s="5">
        <f t="shared" si="34"/>
      </c>
      <c r="M1006" s="5">
        <f t="shared" si="35"/>
      </c>
    </row>
    <row r="1007" spans="12:13" ht="13.5" customHeight="1">
      <c r="L1007" s="5">
        <f t="shared" si="34"/>
      </c>
      <c r="M1007" s="5">
        <f t="shared" si="35"/>
      </c>
    </row>
    <row r="1008" spans="12:13" ht="13.5" customHeight="1">
      <c r="L1008" s="5">
        <f t="shared" si="34"/>
      </c>
      <c r="M1008" s="5">
        <f t="shared" si="35"/>
      </c>
    </row>
    <row r="1009" spans="12:13" ht="13.5" customHeight="1">
      <c r="L1009" s="5">
        <f t="shared" si="34"/>
      </c>
      <c r="M1009" s="5">
        <f t="shared" si="35"/>
      </c>
    </row>
    <row r="1010" spans="12:13" ht="13.5" customHeight="1">
      <c r="L1010" s="5">
        <f t="shared" si="34"/>
      </c>
      <c r="M1010" s="5">
        <f t="shared" si="35"/>
      </c>
    </row>
    <row r="1011" spans="12:13" ht="13.5" customHeight="1">
      <c r="L1011" s="5">
        <f t="shared" si="34"/>
      </c>
      <c r="M1011" s="5">
        <f t="shared" si="35"/>
      </c>
    </row>
    <row r="1012" spans="12:13" ht="13.5" customHeight="1">
      <c r="L1012" s="5">
        <f t="shared" si="34"/>
      </c>
      <c r="M1012" s="5">
        <f t="shared" si="35"/>
      </c>
    </row>
    <row r="1013" spans="12:13" ht="13.5" customHeight="1">
      <c r="L1013" s="5">
        <f t="shared" si="34"/>
      </c>
      <c r="M1013" s="5">
        <f t="shared" si="35"/>
      </c>
    </row>
    <row r="1014" spans="12:13" ht="13.5" customHeight="1">
      <c r="L1014" s="5">
        <f t="shared" si="34"/>
      </c>
      <c r="M1014" s="5">
        <f t="shared" si="35"/>
      </c>
    </row>
    <row r="1015" spans="12:13" ht="13.5" customHeight="1">
      <c r="L1015" s="5">
        <f t="shared" si="34"/>
      </c>
      <c r="M1015" s="5">
        <f t="shared" si="35"/>
      </c>
    </row>
    <row r="1016" spans="12:13" ht="13.5" customHeight="1">
      <c r="L1016" s="5">
        <f t="shared" si="34"/>
      </c>
      <c r="M1016" s="5">
        <f t="shared" si="35"/>
      </c>
    </row>
    <row r="1017" spans="12:13" ht="13.5" customHeight="1">
      <c r="L1017" s="5">
        <f t="shared" si="34"/>
      </c>
      <c r="M1017" s="5">
        <f t="shared" si="35"/>
      </c>
    </row>
    <row r="1018" spans="12:13" ht="13.5" customHeight="1">
      <c r="L1018" s="5">
        <f t="shared" si="34"/>
      </c>
      <c r="M1018" s="5">
        <f t="shared" si="35"/>
      </c>
    </row>
    <row r="1019" spans="12:13" ht="13.5" customHeight="1">
      <c r="L1019" s="5">
        <f t="shared" si="34"/>
      </c>
      <c r="M1019" s="5">
        <f t="shared" si="35"/>
      </c>
    </row>
    <row r="1020" spans="12:13" ht="13.5" customHeight="1">
      <c r="L1020" s="5">
        <f t="shared" si="34"/>
      </c>
      <c r="M1020" s="5">
        <f t="shared" si="35"/>
      </c>
    </row>
    <row r="1021" spans="12:13" ht="13.5" customHeight="1">
      <c r="L1021" s="5">
        <f t="shared" si="34"/>
      </c>
      <c r="M1021" s="5">
        <f t="shared" si="35"/>
      </c>
    </row>
    <row r="1022" spans="12:13" ht="13.5" customHeight="1">
      <c r="L1022" s="5">
        <f t="shared" si="34"/>
      </c>
      <c r="M1022" s="5">
        <f t="shared" si="35"/>
      </c>
    </row>
    <row r="1023" spans="12:13" ht="13.5" customHeight="1">
      <c r="L1023" s="5">
        <f t="shared" si="34"/>
      </c>
      <c r="M1023" s="5">
        <f t="shared" si="35"/>
      </c>
    </row>
    <row r="1024" spans="12:13" ht="13.5" customHeight="1">
      <c r="L1024" s="5">
        <f t="shared" si="34"/>
      </c>
      <c r="M1024" s="5">
        <f t="shared" si="35"/>
      </c>
    </row>
    <row r="1025" spans="12:13" ht="13.5" customHeight="1">
      <c r="L1025" s="5">
        <f t="shared" si="34"/>
      </c>
      <c r="M1025" s="5">
        <f t="shared" si="35"/>
      </c>
    </row>
    <row r="1026" spans="12:13" ht="13.5" customHeight="1">
      <c r="L1026" s="5">
        <f t="shared" si="34"/>
      </c>
      <c r="M1026" s="5">
        <f t="shared" si="35"/>
      </c>
    </row>
    <row r="1027" spans="12:13" ht="13.5" customHeight="1">
      <c r="L1027" s="5">
        <f t="shared" si="34"/>
      </c>
      <c r="M1027" s="5">
        <f t="shared" si="35"/>
      </c>
    </row>
    <row r="1028" spans="12:13" ht="13.5" customHeight="1">
      <c r="L1028" s="5">
        <f t="shared" si="34"/>
      </c>
      <c r="M1028" s="5">
        <f t="shared" si="35"/>
      </c>
    </row>
    <row r="1029" spans="12:13" ht="13.5" customHeight="1">
      <c r="L1029" s="5">
        <f t="shared" si="34"/>
      </c>
      <c r="M1029" s="5">
        <f t="shared" si="35"/>
      </c>
    </row>
    <row r="1030" spans="12:13" ht="13.5" customHeight="1">
      <c r="L1030" s="5">
        <f t="shared" si="34"/>
      </c>
      <c r="M1030" s="5">
        <f t="shared" si="35"/>
      </c>
    </row>
    <row r="1031" spans="12:13" ht="13.5" customHeight="1">
      <c r="L1031" s="5">
        <f t="shared" si="34"/>
      </c>
      <c r="M1031" s="5">
        <f t="shared" si="35"/>
      </c>
    </row>
    <row r="1032" spans="12:13" ht="13.5" customHeight="1">
      <c r="L1032" s="5">
        <f t="shared" si="34"/>
      </c>
      <c r="M1032" s="5">
        <f t="shared" si="35"/>
      </c>
    </row>
    <row r="1033" spans="12:13" ht="13.5" customHeight="1">
      <c r="L1033" s="5">
        <f t="shared" si="34"/>
      </c>
      <c r="M1033" s="5">
        <f t="shared" si="35"/>
      </c>
    </row>
    <row r="1034" spans="12:13" ht="13.5" customHeight="1">
      <c r="L1034" s="5">
        <f aca="true" t="shared" si="36" ref="L1034:L1097">IF(G1034="","",TEXT(INT(G1034),"00")&amp;" "&amp;TEXT((G1034-INT(G1034))*60,"00.00")&amp;" N")</f>
      </c>
      <c r="M1034" s="5">
        <f aca="true" t="shared" si="37" ref="M1034:M1097">IF(H1034="","",TEXT(INT(H1034),"00")&amp;" "&amp;TEXT((H1034-INT(H1034))*60,"00.00")&amp;" W")</f>
      </c>
    </row>
    <row r="1035" spans="12:13" ht="13.5" customHeight="1">
      <c r="L1035" s="5">
        <f t="shared" si="36"/>
      </c>
      <c r="M1035" s="5">
        <f t="shared" si="37"/>
      </c>
    </row>
    <row r="1036" spans="12:13" ht="13.5" customHeight="1">
      <c r="L1036" s="5">
        <f t="shared" si="36"/>
      </c>
      <c r="M1036" s="5">
        <f t="shared" si="37"/>
      </c>
    </row>
    <row r="1037" spans="12:13" ht="13.5" customHeight="1">
      <c r="L1037" s="5">
        <f t="shared" si="36"/>
      </c>
      <c r="M1037" s="5">
        <f t="shared" si="37"/>
      </c>
    </row>
    <row r="1038" spans="12:13" ht="13.5" customHeight="1">
      <c r="L1038" s="5">
        <f t="shared" si="36"/>
      </c>
      <c r="M1038" s="5">
        <f t="shared" si="37"/>
      </c>
    </row>
    <row r="1039" spans="12:13" ht="13.5" customHeight="1">
      <c r="L1039" s="5">
        <f t="shared" si="36"/>
      </c>
      <c r="M1039" s="5">
        <f t="shared" si="37"/>
      </c>
    </row>
    <row r="1040" spans="12:13" ht="13.5" customHeight="1">
      <c r="L1040" s="5">
        <f t="shared" si="36"/>
      </c>
      <c r="M1040" s="5">
        <f t="shared" si="37"/>
      </c>
    </row>
    <row r="1041" spans="12:13" ht="13.5" customHeight="1">
      <c r="L1041" s="5">
        <f t="shared" si="36"/>
      </c>
      <c r="M1041" s="5">
        <f t="shared" si="37"/>
      </c>
    </row>
    <row r="1042" spans="12:13" ht="13.5" customHeight="1">
      <c r="L1042" s="5">
        <f t="shared" si="36"/>
      </c>
      <c r="M1042" s="5">
        <f t="shared" si="37"/>
      </c>
    </row>
    <row r="1043" spans="12:13" ht="13.5" customHeight="1">
      <c r="L1043" s="5">
        <f t="shared" si="36"/>
      </c>
      <c r="M1043" s="5">
        <f t="shared" si="37"/>
      </c>
    </row>
    <row r="1044" spans="12:13" ht="13.5" customHeight="1">
      <c r="L1044" s="5">
        <f t="shared" si="36"/>
      </c>
      <c r="M1044" s="5">
        <f t="shared" si="37"/>
      </c>
    </row>
    <row r="1045" spans="12:13" ht="13.5" customHeight="1">
      <c r="L1045" s="5">
        <f t="shared" si="36"/>
      </c>
      <c r="M1045" s="5">
        <f t="shared" si="37"/>
      </c>
    </row>
    <row r="1046" spans="12:13" ht="13.5" customHeight="1">
      <c r="L1046" s="5">
        <f t="shared" si="36"/>
      </c>
      <c r="M1046" s="5">
        <f t="shared" si="37"/>
      </c>
    </row>
    <row r="1047" spans="12:13" ht="13.5" customHeight="1">
      <c r="L1047" s="5">
        <f t="shared" si="36"/>
      </c>
      <c r="M1047" s="5">
        <f t="shared" si="37"/>
      </c>
    </row>
    <row r="1048" spans="12:13" ht="13.5" customHeight="1">
      <c r="L1048" s="5">
        <f t="shared" si="36"/>
      </c>
      <c r="M1048" s="5">
        <f t="shared" si="37"/>
      </c>
    </row>
    <row r="1049" spans="12:13" ht="13.5" customHeight="1">
      <c r="L1049" s="5">
        <f t="shared" si="36"/>
      </c>
      <c r="M1049" s="5">
        <f t="shared" si="37"/>
      </c>
    </row>
    <row r="1050" spans="12:13" ht="13.5" customHeight="1">
      <c r="L1050" s="5">
        <f t="shared" si="36"/>
      </c>
      <c r="M1050" s="5">
        <f t="shared" si="37"/>
      </c>
    </row>
    <row r="1051" spans="12:13" ht="13.5" customHeight="1">
      <c r="L1051" s="5">
        <f t="shared" si="36"/>
      </c>
      <c r="M1051" s="5">
        <f t="shared" si="37"/>
      </c>
    </row>
    <row r="1052" spans="12:13" ht="13.5" customHeight="1">
      <c r="L1052" s="5">
        <f t="shared" si="36"/>
      </c>
      <c r="M1052" s="5">
        <f t="shared" si="37"/>
      </c>
    </row>
    <row r="1053" spans="12:13" ht="13.5" customHeight="1">
      <c r="L1053" s="5">
        <f t="shared" si="36"/>
      </c>
      <c r="M1053" s="5">
        <f t="shared" si="37"/>
      </c>
    </row>
    <row r="1054" spans="12:13" ht="13.5" customHeight="1">
      <c r="L1054" s="5">
        <f t="shared" si="36"/>
      </c>
      <c r="M1054" s="5">
        <f t="shared" si="37"/>
      </c>
    </row>
    <row r="1055" spans="12:13" ht="13.5" customHeight="1">
      <c r="L1055" s="5">
        <f t="shared" si="36"/>
      </c>
      <c r="M1055" s="5">
        <f t="shared" si="37"/>
      </c>
    </row>
    <row r="1056" spans="12:13" ht="13.5" customHeight="1">
      <c r="L1056" s="5">
        <f t="shared" si="36"/>
      </c>
      <c r="M1056" s="5">
        <f t="shared" si="37"/>
      </c>
    </row>
    <row r="1057" spans="12:13" ht="13.5" customHeight="1">
      <c r="L1057" s="5">
        <f t="shared" si="36"/>
      </c>
      <c r="M1057" s="5">
        <f t="shared" si="37"/>
      </c>
    </row>
    <row r="1058" spans="12:13" ht="13.5" customHeight="1">
      <c r="L1058" s="5">
        <f t="shared" si="36"/>
      </c>
      <c r="M1058" s="5">
        <f t="shared" si="37"/>
      </c>
    </row>
    <row r="1059" spans="12:13" ht="13.5" customHeight="1">
      <c r="L1059" s="5">
        <f t="shared" si="36"/>
      </c>
      <c r="M1059" s="5">
        <f t="shared" si="37"/>
      </c>
    </row>
    <row r="1060" spans="12:13" ht="13.5" customHeight="1">
      <c r="L1060" s="5">
        <f t="shared" si="36"/>
      </c>
      <c r="M1060" s="5">
        <f t="shared" si="37"/>
      </c>
    </row>
    <row r="1061" spans="12:13" ht="13.5" customHeight="1">
      <c r="L1061" s="5">
        <f t="shared" si="36"/>
      </c>
      <c r="M1061" s="5">
        <f t="shared" si="37"/>
      </c>
    </row>
    <row r="1062" spans="12:13" ht="13.5" customHeight="1">
      <c r="L1062" s="5">
        <f t="shared" si="36"/>
      </c>
      <c r="M1062" s="5">
        <f t="shared" si="37"/>
      </c>
    </row>
    <row r="1063" spans="12:13" ht="13.5" customHeight="1">
      <c r="L1063" s="5">
        <f t="shared" si="36"/>
      </c>
      <c r="M1063" s="5">
        <f t="shared" si="37"/>
      </c>
    </row>
    <row r="1064" spans="12:13" ht="13.5" customHeight="1">
      <c r="L1064" s="5">
        <f t="shared" si="36"/>
      </c>
      <c r="M1064" s="5">
        <f t="shared" si="37"/>
      </c>
    </row>
    <row r="1065" spans="12:13" ht="13.5" customHeight="1">
      <c r="L1065" s="5">
        <f t="shared" si="36"/>
      </c>
      <c r="M1065" s="5">
        <f t="shared" si="37"/>
      </c>
    </row>
    <row r="1066" spans="12:13" ht="13.5" customHeight="1">
      <c r="L1066" s="5">
        <f t="shared" si="36"/>
      </c>
      <c r="M1066" s="5">
        <f t="shared" si="37"/>
      </c>
    </row>
    <row r="1067" spans="12:13" ht="13.5" customHeight="1">
      <c r="L1067" s="5">
        <f t="shared" si="36"/>
      </c>
      <c r="M1067" s="5">
        <f t="shared" si="37"/>
      </c>
    </row>
    <row r="1068" spans="12:13" ht="13.5" customHeight="1">
      <c r="L1068" s="5">
        <f t="shared" si="36"/>
      </c>
      <c r="M1068" s="5">
        <f t="shared" si="37"/>
      </c>
    </row>
    <row r="1069" spans="12:13" ht="13.5" customHeight="1">
      <c r="L1069" s="5">
        <f t="shared" si="36"/>
      </c>
      <c r="M1069" s="5">
        <f t="shared" si="37"/>
      </c>
    </row>
    <row r="1070" spans="12:13" ht="13.5" customHeight="1">
      <c r="L1070" s="5">
        <f t="shared" si="36"/>
      </c>
      <c r="M1070" s="5">
        <f t="shared" si="37"/>
      </c>
    </row>
    <row r="1071" spans="12:13" ht="13.5" customHeight="1">
      <c r="L1071" s="5">
        <f t="shared" si="36"/>
      </c>
      <c r="M1071" s="5">
        <f t="shared" si="37"/>
      </c>
    </row>
    <row r="1072" spans="12:13" ht="13.5" customHeight="1">
      <c r="L1072" s="5">
        <f t="shared" si="36"/>
      </c>
      <c r="M1072" s="5">
        <f t="shared" si="37"/>
      </c>
    </row>
    <row r="1073" spans="12:13" ht="13.5" customHeight="1">
      <c r="L1073" s="5">
        <f t="shared" si="36"/>
      </c>
      <c r="M1073" s="5">
        <f t="shared" si="37"/>
      </c>
    </row>
    <row r="1074" spans="12:13" ht="13.5" customHeight="1">
      <c r="L1074" s="5">
        <f t="shared" si="36"/>
      </c>
      <c r="M1074" s="5">
        <f t="shared" si="37"/>
      </c>
    </row>
    <row r="1075" spans="12:13" ht="13.5" customHeight="1">
      <c r="L1075" s="5">
        <f t="shared" si="36"/>
      </c>
      <c r="M1075" s="5">
        <f t="shared" si="37"/>
      </c>
    </row>
    <row r="1076" spans="12:13" ht="13.5" customHeight="1">
      <c r="L1076" s="5">
        <f t="shared" si="36"/>
      </c>
      <c r="M1076" s="5">
        <f t="shared" si="37"/>
      </c>
    </row>
    <row r="1077" spans="12:13" ht="13.5" customHeight="1">
      <c r="L1077" s="5">
        <f t="shared" si="36"/>
      </c>
      <c r="M1077" s="5">
        <f t="shared" si="37"/>
      </c>
    </row>
    <row r="1078" spans="12:13" ht="13.5" customHeight="1">
      <c r="L1078" s="5">
        <f t="shared" si="36"/>
      </c>
      <c r="M1078" s="5">
        <f t="shared" si="37"/>
      </c>
    </row>
    <row r="1079" spans="12:13" ht="13.5" customHeight="1">
      <c r="L1079" s="5">
        <f t="shared" si="36"/>
      </c>
      <c r="M1079" s="5">
        <f t="shared" si="37"/>
      </c>
    </row>
    <row r="1080" spans="12:13" ht="13.5" customHeight="1">
      <c r="L1080" s="5">
        <f t="shared" si="36"/>
      </c>
      <c r="M1080" s="5">
        <f t="shared" si="37"/>
      </c>
    </row>
    <row r="1081" spans="12:13" ht="13.5" customHeight="1">
      <c r="L1081" s="5">
        <f t="shared" si="36"/>
      </c>
      <c r="M1081" s="5">
        <f t="shared" si="37"/>
      </c>
    </row>
    <row r="1082" spans="12:13" ht="13.5" customHeight="1">
      <c r="L1082" s="5">
        <f t="shared" si="36"/>
      </c>
      <c r="M1082" s="5">
        <f t="shared" si="37"/>
      </c>
    </row>
    <row r="1083" spans="12:13" ht="13.5" customHeight="1">
      <c r="L1083" s="5">
        <f t="shared" si="36"/>
      </c>
      <c r="M1083" s="5">
        <f t="shared" si="37"/>
      </c>
    </row>
    <row r="1084" spans="12:13" ht="13.5" customHeight="1">
      <c r="L1084" s="5">
        <f t="shared" si="36"/>
      </c>
      <c r="M1084" s="5">
        <f t="shared" si="37"/>
      </c>
    </row>
    <row r="1085" spans="12:13" ht="13.5" customHeight="1">
      <c r="L1085" s="5">
        <f t="shared" si="36"/>
      </c>
      <c r="M1085" s="5">
        <f t="shared" si="37"/>
      </c>
    </row>
    <row r="1086" spans="12:13" ht="13.5" customHeight="1">
      <c r="L1086" s="5">
        <f t="shared" si="36"/>
      </c>
      <c r="M1086" s="5">
        <f t="shared" si="37"/>
      </c>
    </row>
    <row r="1087" spans="12:13" ht="13.5" customHeight="1">
      <c r="L1087" s="5">
        <f t="shared" si="36"/>
      </c>
      <c r="M1087" s="5">
        <f t="shared" si="37"/>
      </c>
    </row>
    <row r="1088" spans="12:13" ht="13.5" customHeight="1">
      <c r="L1088" s="5">
        <f t="shared" si="36"/>
      </c>
      <c r="M1088" s="5">
        <f t="shared" si="37"/>
      </c>
    </row>
    <row r="1089" spans="12:13" ht="13.5" customHeight="1">
      <c r="L1089" s="5">
        <f t="shared" si="36"/>
      </c>
      <c r="M1089" s="5">
        <f t="shared" si="37"/>
      </c>
    </row>
    <row r="1090" spans="12:13" ht="13.5" customHeight="1">
      <c r="L1090" s="5">
        <f t="shared" si="36"/>
      </c>
      <c r="M1090" s="5">
        <f t="shared" si="37"/>
      </c>
    </row>
    <row r="1091" spans="12:13" ht="13.5" customHeight="1">
      <c r="L1091" s="5">
        <f t="shared" si="36"/>
      </c>
      <c r="M1091" s="5">
        <f t="shared" si="37"/>
      </c>
    </row>
    <row r="1092" spans="12:13" ht="13.5" customHeight="1">
      <c r="L1092" s="5">
        <f t="shared" si="36"/>
      </c>
      <c r="M1092" s="5">
        <f t="shared" si="37"/>
      </c>
    </row>
    <row r="1093" spans="12:13" ht="13.5" customHeight="1">
      <c r="L1093" s="5">
        <f t="shared" si="36"/>
      </c>
      <c r="M1093" s="5">
        <f t="shared" si="37"/>
      </c>
    </row>
    <row r="1094" spans="12:13" ht="13.5" customHeight="1">
      <c r="L1094" s="5">
        <f t="shared" si="36"/>
      </c>
      <c r="M1094" s="5">
        <f t="shared" si="37"/>
      </c>
    </row>
    <row r="1095" spans="12:13" ht="13.5" customHeight="1">
      <c r="L1095" s="5">
        <f t="shared" si="36"/>
      </c>
      <c r="M1095" s="5">
        <f t="shared" si="37"/>
      </c>
    </row>
    <row r="1096" spans="12:13" ht="13.5" customHeight="1">
      <c r="L1096" s="5">
        <f t="shared" si="36"/>
      </c>
      <c r="M1096" s="5">
        <f t="shared" si="37"/>
      </c>
    </row>
    <row r="1097" spans="12:13" ht="13.5" customHeight="1">
      <c r="L1097" s="5">
        <f t="shared" si="36"/>
      </c>
      <c r="M1097" s="5">
        <f t="shared" si="37"/>
      </c>
    </row>
    <row r="1098" spans="12:13" ht="13.5" customHeight="1">
      <c r="L1098" s="5">
        <f aca="true" t="shared" si="38" ref="L1098:L1161">IF(G1098="","",TEXT(INT(G1098),"00")&amp;" "&amp;TEXT((G1098-INT(G1098))*60,"00.00")&amp;" N")</f>
      </c>
      <c r="M1098" s="5">
        <f aca="true" t="shared" si="39" ref="M1098:M1161">IF(H1098="","",TEXT(INT(H1098),"00")&amp;" "&amp;TEXT((H1098-INT(H1098))*60,"00.00")&amp;" W")</f>
      </c>
    </row>
    <row r="1099" spans="12:13" ht="13.5" customHeight="1">
      <c r="L1099" s="5">
        <f t="shared" si="38"/>
      </c>
      <c r="M1099" s="5">
        <f t="shared" si="39"/>
      </c>
    </row>
    <row r="1100" spans="12:13" ht="13.5" customHeight="1">
      <c r="L1100" s="5">
        <f t="shared" si="38"/>
      </c>
      <c r="M1100" s="5">
        <f t="shared" si="39"/>
      </c>
    </row>
    <row r="1101" spans="12:13" ht="13.5" customHeight="1">
      <c r="L1101" s="5">
        <f t="shared" si="38"/>
      </c>
      <c r="M1101" s="5">
        <f t="shared" si="39"/>
      </c>
    </row>
    <row r="1102" spans="12:13" ht="13.5" customHeight="1">
      <c r="L1102" s="5">
        <f t="shared" si="38"/>
      </c>
      <c r="M1102" s="5">
        <f t="shared" si="39"/>
      </c>
    </row>
    <row r="1103" spans="12:13" ht="13.5" customHeight="1">
      <c r="L1103" s="5">
        <f t="shared" si="38"/>
      </c>
      <c r="M1103" s="5">
        <f t="shared" si="39"/>
      </c>
    </row>
    <row r="1104" spans="12:13" ht="13.5" customHeight="1">
      <c r="L1104" s="5">
        <f t="shared" si="38"/>
      </c>
      <c r="M1104" s="5">
        <f t="shared" si="39"/>
      </c>
    </row>
    <row r="1105" spans="12:13" ht="13.5" customHeight="1">
      <c r="L1105" s="5">
        <f t="shared" si="38"/>
      </c>
      <c r="M1105" s="5">
        <f t="shared" si="39"/>
      </c>
    </row>
    <row r="1106" spans="12:13" ht="13.5" customHeight="1">
      <c r="L1106" s="5">
        <f t="shared" si="38"/>
      </c>
      <c r="M1106" s="5">
        <f t="shared" si="39"/>
      </c>
    </row>
    <row r="1107" spans="12:13" ht="13.5" customHeight="1">
      <c r="L1107" s="5">
        <f t="shared" si="38"/>
      </c>
      <c r="M1107" s="5">
        <f t="shared" si="39"/>
      </c>
    </row>
    <row r="1108" spans="12:13" ht="13.5" customHeight="1">
      <c r="L1108" s="5">
        <f t="shared" si="38"/>
      </c>
      <c r="M1108" s="5">
        <f t="shared" si="39"/>
      </c>
    </row>
    <row r="1109" spans="12:13" ht="13.5" customHeight="1">
      <c r="L1109" s="5">
        <f t="shared" si="38"/>
      </c>
      <c r="M1109" s="5">
        <f t="shared" si="39"/>
      </c>
    </row>
    <row r="1110" spans="12:13" ht="13.5" customHeight="1">
      <c r="L1110" s="5">
        <f t="shared" si="38"/>
      </c>
      <c r="M1110" s="5">
        <f t="shared" si="39"/>
      </c>
    </row>
    <row r="1111" spans="12:13" ht="13.5" customHeight="1">
      <c r="L1111" s="5">
        <f t="shared" si="38"/>
      </c>
      <c r="M1111" s="5">
        <f t="shared" si="39"/>
      </c>
    </row>
    <row r="1112" spans="12:13" ht="13.5" customHeight="1">
      <c r="L1112" s="5">
        <f t="shared" si="38"/>
      </c>
      <c r="M1112" s="5">
        <f t="shared" si="39"/>
      </c>
    </row>
    <row r="1113" spans="12:13" ht="13.5" customHeight="1">
      <c r="L1113" s="5">
        <f t="shared" si="38"/>
      </c>
      <c r="M1113" s="5">
        <f t="shared" si="39"/>
      </c>
    </row>
    <row r="1114" spans="12:13" ht="13.5" customHeight="1">
      <c r="L1114" s="5">
        <f t="shared" si="38"/>
      </c>
      <c r="M1114" s="5">
        <f t="shared" si="39"/>
      </c>
    </row>
    <row r="1115" spans="12:13" ht="13.5" customHeight="1">
      <c r="L1115" s="5">
        <f t="shared" si="38"/>
      </c>
      <c r="M1115" s="5">
        <f t="shared" si="39"/>
      </c>
    </row>
    <row r="1116" spans="12:13" ht="13.5" customHeight="1">
      <c r="L1116" s="5">
        <f t="shared" si="38"/>
      </c>
      <c r="M1116" s="5">
        <f t="shared" si="39"/>
      </c>
    </row>
    <row r="1117" spans="12:13" ht="13.5" customHeight="1">
      <c r="L1117" s="5">
        <f t="shared" si="38"/>
      </c>
      <c r="M1117" s="5">
        <f t="shared" si="39"/>
      </c>
    </row>
    <row r="1118" spans="12:13" ht="13.5" customHeight="1">
      <c r="L1118" s="5">
        <f t="shared" si="38"/>
      </c>
      <c r="M1118" s="5">
        <f t="shared" si="39"/>
      </c>
    </row>
    <row r="1119" spans="12:13" ht="13.5" customHeight="1">
      <c r="L1119" s="5">
        <f t="shared" si="38"/>
      </c>
      <c r="M1119" s="5">
        <f t="shared" si="39"/>
      </c>
    </row>
    <row r="1120" spans="12:13" ht="13.5" customHeight="1">
      <c r="L1120" s="5">
        <f t="shared" si="38"/>
      </c>
      <c r="M1120" s="5">
        <f t="shared" si="39"/>
      </c>
    </row>
    <row r="1121" spans="12:13" ht="13.5" customHeight="1">
      <c r="L1121" s="5">
        <f t="shared" si="38"/>
      </c>
      <c r="M1121" s="5">
        <f t="shared" si="39"/>
      </c>
    </row>
    <row r="1122" spans="12:13" ht="13.5" customHeight="1">
      <c r="L1122" s="5">
        <f t="shared" si="38"/>
      </c>
      <c r="M1122" s="5">
        <f t="shared" si="39"/>
      </c>
    </row>
    <row r="1123" spans="12:13" ht="13.5" customHeight="1">
      <c r="L1123" s="5">
        <f t="shared" si="38"/>
      </c>
      <c r="M1123" s="5">
        <f t="shared" si="39"/>
      </c>
    </row>
    <row r="1124" spans="12:13" ht="13.5" customHeight="1">
      <c r="L1124" s="5">
        <f t="shared" si="38"/>
      </c>
      <c r="M1124" s="5">
        <f t="shared" si="39"/>
      </c>
    </row>
    <row r="1125" spans="12:13" ht="13.5" customHeight="1">
      <c r="L1125" s="5">
        <f t="shared" si="38"/>
      </c>
      <c r="M1125" s="5">
        <f t="shared" si="39"/>
      </c>
    </row>
    <row r="1126" spans="12:13" ht="13.5" customHeight="1">
      <c r="L1126" s="5">
        <f t="shared" si="38"/>
      </c>
      <c r="M1126" s="5">
        <f t="shared" si="39"/>
      </c>
    </row>
    <row r="1127" spans="12:13" ht="13.5" customHeight="1">
      <c r="L1127" s="5">
        <f t="shared" si="38"/>
      </c>
      <c r="M1127" s="5">
        <f t="shared" si="39"/>
      </c>
    </row>
    <row r="1128" spans="12:13" ht="13.5" customHeight="1">
      <c r="L1128" s="5">
        <f t="shared" si="38"/>
      </c>
      <c r="M1128" s="5">
        <f t="shared" si="39"/>
      </c>
    </row>
    <row r="1129" spans="12:13" ht="13.5" customHeight="1">
      <c r="L1129" s="5">
        <f t="shared" si="38"/>
      </c>
      <c r="M1129" s="5">
        <f t="shared" si="39"/>
      </c>
    </row>
    <row r="1130" spans="12:13" ht="13.5" customHeight="1">
      <c r="L1130" s="5">
        <f t="shared" si="38"/>
      </c>
      <c r="M1130" s="5">
        <f t="shared" si="39"/>
      </c>
    </row>
    <row r="1131" spans="12:13" ht="13.5" customHeight="1">
      <c r="L1131" s="5">
        <f t="shared" si="38"/>
      </c>
      <c r="M1131" s="5">
        <f t="shared" si="39"/>
      </c>
    </row>
    <row r="1132" spans="12:13" ht="13.5" customHeight="1">
      <c r="L1132" s="5">
        <f t="shared" si="38"/>
      </c>
      <c r="M1132" s="5">
        <f t="shared" si="39"/>
      </c>
    </row>
    <row r="1133" spans="12:13" ht="13.5" customHeight="1">
      <c r="L1133" s="5">
        <f t="shared" si="38"/>
      </c>
      <c r="M1133" s="5">
        <f t="shared" si="39"/>
      </c>
    </row>
    <row r="1134" spans="12:13" ht="13.5" customHeight="1">
      <c r="L1134" s="5">
        <f t="shared" si="38"/>
      </c>
      <c r="M1134" s="5">
        <f t="shared" si="39"/>
      </c>
    </row>
    <row r="1135" spans="12:13" ht="13.5" customHeight="1">
      <c r="L1135" s="5">
        <f t="shared" si="38"/>
      </c>
      <c r="M1135" s="5">
        <f t="shared" si="39"/>
      </c>
    </row>
    <row r="1136" spans="12:13" ht="13.5" customHeight="1">
      <c r="L1136" s="5">
        <f t="shared" si="38"/>
      </c>
      <c r="M1136" s="5">
        <f t="shared" si="39"/>
      </c>
    </row>
    <row r="1137" spans="12:13" ht="13.5" customHeight="1">
      <c r="L1137" s="5">
        <f t="shared" si="38"/>
      </c>
      <c r="M1137" s="5">
        <f t="shared" si="39"/>
      </c>
    </row>
    <row r="1138" spans="12:13" ht="13.5" customHeight="1">
      <c r="L1138" s="5">
        <f t="shared" si="38"/>
      </c>
      <c r="M1138" s="5">
        <f t="shared" si="39"/>
      </c>
    </row>
    <row r="1139" spans="12:13" ht="13.5" customHeight="1">
      <c r="L1139" s="5">
        <f t="shared" si="38"/>
      </c>
      <c r="M1139" s="5">
        <f t="shared" si="39"/>
      </c>
    </row>
    <row r="1140" spans="12:13" ht="13.5" customHeight="1">
      <c r="L1140" s="5">
        <f t="shared" si="38"/>
      </c>
      <c r="M1140" s="5">
        <f t="shared" si="39"/>
      </c>
    </row>
    <row r="1141" spans="12:13" ht="13.5" customHeight="1">
      <c r="L1141" s="5">
        <f t="shared" si="38"/>
      </c>
      <c r="M1141" s="5">
        <f t="shared" si="39"/>
      </c>
    </row>
    <row r="1142" spans="12:13" ht="13.5" customHeight="1">
      <c r="L1142" s="5">
        <f t="shared" si="38"/>
      </c>
      <c r="M1142" s="5">
        <f t="shared" si="39"/>
      </c>
    </row>
    <row r="1143" spans="12:13" ht="13.5" customHeight="1">
      <c r="L1143" s="5">
        <f t="shared" si="38"/>
      </c>
      <c r="M1143" s="5">
        <f t="shared" si="39"/>
      </c>
    </row>
    <row r="1144" spans="12:13" ht="13.5" customHeight="1">
      <c r="L1144" s="5">
        <f t="shared" si="38"/>
      </c>
      <c r="M1144" s="5">
        <f t="shared" si="39"/>
      </c>
    </row>
    <row r="1145" spans="12:13" ht="13.5" customHeight="1">
      <c r="L1145" s="5">
        <f t="shared" si="38"/>
      </c>
      <c r="M1145" s="5">
        <f t="shared" si="39"/>
      </c>
    </row>
    <row r="1146" spans="12:13" ht="13.5" customHeight="1">
      <c r="L1146" s="5">
        <f t="shared" si="38"/>
      </c>
      <c r="M1146" s="5">
        <f t="shared" si="39"/>
      </c>
    </row>
    <row r="1147" spans="12:13" ht="13.5" customHeight="1">
      <c r="L1147" s="5">
        <f t="shared" si="38"/>
      </c>
      <c r="M1147" s="5">
        <f t="shared" si="39"/>
      </c>
    </row>
    <row r="1148" spans="12:13" ht="13.5" customHeight="1">
      <c r="L1148" s="5">
        <f t="shared" si="38"/>
      </c>
      <c r="M1148" s="5">
        <f t="shared" si="39"/>
      </c>
    </row>
    <row r="1149" spans="12:13" ht="13.5" customHeight="1">
      <c r="L1149" s="5">
        <f t="shared" si="38"/>
      </c>
      <c r="M1149" s="5">
        <f t="shared" si="39"/>
      </c>
    </row>
    <row r="1150" spans="12:13" ht="13.5" customHeight="1">
      <c r="L1150" s="5">
        <f t="shared" si="38"/>
      </c>
      <c r="M1150" s="5">
        <f t="shared" si="39"/>
      </c>
    </row>
    <row r="1151" spans="12:13" ht="13.5" customHeight="1">
      <c r="L1151" s="5">
        <f t="shared" si="38"/>
      </c>
      <c r="M1151" s="5">
        <f t="shared" si="39"/>
      </c>
    </row>
    <row r="1152" spans="12:13" ht="13.5" customHeight="1">
      <c r="L1152" s="5">
        <f t="shared" si="38"/>
      </c>
      <c r="M1152" s="5">
        <f t="shared" si="39"/>
      </c>
    </row>
    <row r="1153" spans="12:13" ht="13.5" customHeight="1">
      <c r="L1153" s="5">
        <f t="shared" si="38"/>
      </c>
      <c r="M1153" s="5">
        <f t="shared" si="39"/>
      </c>
    </row>
    <row r="1154" spans="12:13" ht="13.5" customHeight="1">
      <c r="L1154" s="5">
        <f t="shared" si="38"/>
      </c>
      <c r="M1154" s="5">
        <f t="shared" si="39"/>
      </c>
    </row>
    <row r="1155" spans="12:13" ht="13.5" customHeight="1">
      <c r="L1155" s="5">
        <f t="shared" si="38"/>
      </c>
      <c r="M1155" s="5">
        <f t="shared" si="39"/>
      </c>
    </row>
    <row r="1156" spans="12:13" ht="13.5" customHeight="1">
      <c r="L1156" s="5">
        <f t="shared" si="38"/>
      </c>
      <c r="M1156" s="5">
        <f t="shared" si="39"/>
      </c>
    </row>
    <row r="1157" spans="12:13" ht="13.5" customHeight="1">
      <c r="L1157" s="5">
        <f t="shared" si="38"/>
      </c>
      <c r="M1157" s="5">
        <f t="shared" si="39"/>
      </c>
    </row>
    <row r="1158" spans="12:13" ht="13.5" customHeight="1">
      <c r="L1158" s="5">
        <f t="shared" si="38"/>
      </c>
      <c r="M1158" s="5">
        <f t="shared" si="39"/>
      </c>
    </row>
    <row r="1159" spans="12:13" ht="13.5" customHeight="1">
      <c r="L1159" s="5">
        <f t="shared" si="38"/>
      </c>
      <c r="M1159" s="5">
        <f t="shared" si="39"/>
      </c>
    </row>
    <row r="1160" spans="12:13" ht="13.5" customHeight="1">
      <c r="L1160" s="5">
        <f t="shared" si="38"/>
      </c>
      <c r="M1160" s="5">
        <f t="shared" si="39"/>
      </c>
    </row>
    <row r="1161" spans="12:13" ht="13.5" customHeight="1">
      <c r="L1161" s="5">
        <f t="shared" si="38"/>
      </c>
      <c r="M1161" s="5">
        <f t="shared" si="39"/>
      </c>
    </row>
    <row r="1162" spans="12:13" ht="13.5" customHeight="1">
      <c r="L1162" s="5">
        <f aca="true" t="shared" si="40" ref="L1162:L1224">IF(G1162="","",TEXT(INT(G1162),"00")&amp;" "&amp;TEXT((G1162-INT(G1162))*60,"00.00")&amp;" N")</f>
      </c>
      <c r="M1162" s="5">
        <f aca="true" t="shared" si="41" ref="M1162:M1224">IF(H1162="","",TEXT(INT(H1162),"00")&amp;" "&amp;TEXT((H1162-INT(H1162))*60,"00.00")&amp;" W")</f>
      </c>
    </row>
    <row r="1163" spans="12:13" ht="13.5" customHeight="1">
      <c r="L1163" s="5">
        <f t="shared" si="40"/>
      </c>
      <c r="M1163" s="5">
        <f t="shared" si="41"/>
      </c>
    </row>
    <row r="1164" spans="12:13" ht="13.5" customHeight="1">
      <c r="L1164" s="5">
        <f t="shared" si="40"/>
      </c>
      <c r="M1164" s="5">
        <f t="shared" si="41"/>
      </c>
    </row>
    <row r="1165" spans="12:13" ht="13.5" customHeight="1">
      <c r="L1165" s="5">
        <f t="shared" si="40"/>
      </c>
      <c r="M1165" s="5">
        <f t="shared" si="41"/>
      </c>
    </row>
    <row r="1166" spans="12:13" ht="13.5" customHeight="1">
      <c r="L1166" s="5">
        <f t="shared" si="40"/>
      </c>
      <c r="M1166" s="5">
        <f t="shared" si="41"/>
      </c>
    </row>
    <row r="1167" spans="12:13" ht="13.5" customHeight="1">
      <c r="L1167" s="5">
        <f t="shared" si="40"/>
      </c>
      <c r="M1167" s="5">
        <f t="shared" si="41"/>
      </c>
    </row>
    <row r="1168" spans="12:13" ht="13.5" customHeight="1">
      <c r="L1168" s="5">
        <f t="shared" si="40"/>
      </c>
      <c r="M1168" s="5">
        <f t="shared" si="41"/>
      </c>
    </row>
    <row r="1169" spans="12:13" ht="13.5" customHeight="1">
      <c r="L1169" s="5">
        <f t="shared" si="40"/>
      </c>
      <c r="M1169" s="5">
        <f t="shared" si="41"/>
      </c>
    </row>
    <row r="1170" spans="12:13" ht="13.5" customHeight="1">
      <c r="L1170" s="5">
        <f t="shared" si="40"/>
      </c>
      <c r="M1170" s="5">
        <f t="shared" si="41"/>
      </c>
    </row>
    <row r="1171" spans="12:13" ht="13.5" customHeight="1">
      <c r="L1171" s="5">
        <f t="shared" si="40"/>
      </c>
      <c r="M1171" s="5">
        <f t="shared" si="41"/>
      </c>
    </row>
    <row r="1172" spans="12:13" ht="13.5" customHeight="1">
      <c r="L1172" s="5">
        <f t="shared" si="40"/>
      </c>
      <c r="M1172" s="5">
        <f t="shared" si="41"/>
      </c>
    </row>
    <row r="1173" spans="12:13" ht="13.5" customHeight="1">
      <c r="L1173" s="5">
        <f t="shared" si="40"/>
      </c>
      <c r="M1173" s="5">
        <f t="shared" si="41"/>
      </c>
    </row>
    <row r="1174" spans="12:13" ht="13.5" customHeight="1">
      <c r="L1174" s="5">
        <f t="shared" si="40"/>
      </c>
      <c r="M1174" s="5">
        <f t="shared" si="41"/>
      </c>
    </row>
    <row r="1175" spans="12:13" ht="13.5" customHeight="1">
      <c r="L1175" s="5">
        <f t="shared" si="40"/>
      </c>
      <c r="M1175" s="5">
        <f t="shared" si="41"/>
      </c>
    </row>
    <row r="1176" spans="12:13" ht="13.5" customHeight="1">
      <c r="L1176" s="5">
        <f t="shared" si="40"/>
      </c>
      <c r="M1176" s="5">
        <f t="shared" si="41"/>
      </c>
    </row>
    <row r="1177" spans="12:13" ht="13.5" customHeight="1">
      <c r="L1177" s="5">
        <f t="shared" si="40"/>
      </c>
      <c r="M1177" s="5">
        <f t="shared" si="41"/>
      </c>
    </row>
    <row r="1178" spans="12:13" ht="13.5" customHeight="1">
      <c r="L1178" s="5">
        <f t="shared" si="40"/>
      </c>
      <c r="M1178" s="5">
        <f t="shared" si="41"/>
      </c>
    </row>
    <row r="1179" spans="12:13" ht="13.5" customHeight="1">
      <c r="L1179" s="5">
        <f t="shared" si="40"/>
      </c>
      <c r="M1179" s="5">
        <f t="shared" si="41"/>
      </c>
    </row>
    <row r="1180" spans="12:13" ht="13.5" customHeight="1">
      <c r="L1180" s="5">
        <f t="shared" si="40"/>
      </c>
      <c r="M1180" s="5">
        <f t="shared" si="41"/>
      </c>
    </row>
    <row r="1181" spans="12:13" ht="13.5" customHeight="1">
      <c r="L1181" s="5">
        <f t="shared" si="40"/>
      </c>
      <c r="M1181" s="5">
        <f t="shared" si="41"/>
      </c>
    </row>
    <row r="1182" spans="12:13" ht="13.5" customHeight="1">
      <c r="L1182" s="5">
        <f t="shared" si="40"/>
      </c>
      <c r="M1182" s="5">
        <f t="shared" si="41"/>
      </c>
    </row>
    <row r="1183" spans="12:13" ht="13.5" customHeight="1">
      <c r="L1183" s="5">
        <f t="shared" si="40"/>
      </c>
      <c r="M1183" s="5">
        <f t="shared" si="41"/>
      </c>
    </row>
    <row r="1184" spans="12:13" ht="13.5" customHeight="1">
      <c r="L1184" s="5">
        <f t="shared" si="40"/>
      </c>
      <c r="M1184" s="5">
        <f t="shared" si="41"/>
      </c>
    </row>
    <row r="1185" spans="12:13" ht="13.5" customHeight="1">
      <c r="L1185" s="5">
        <f t="shared" si="40"/>
      </c>
      <c r="M1185" s="5">
        <f t="shared" si="41"/>
      </c>
    </row>
    <row r="1186" spans="12:13" ht="13.5" customHeight="1">
      <c r="L1186" s="5">
        <f t="shared" si="40"/>
      </c>
      <c r="M1186" s="5">
        <f t="shared" si="41"/>
      </c>
    </row>
    <row r="1187" spans="12:13" ht="13.5" customHeight="1">
      <c r="L1187" s="5">
        <f t="shared" si="40"/>
      </c>
      <c r="M1187" s="5">
        <f t="shared" si="41"/>
      </c>
    </row>
    <row r="1188" spans="12:13" ht="13.5" customHeight="1">
      <c r="L1188" s="5">
        <f t="shared" si="40"/>
      </c>
      <c r="M1188" s="5">
        <f t="shared" si="41"/>
      </c>
    </row>
    <row r="1189" spans="12:13" ht="13.5" customHeight="1">
      <c r="L1189" s="5">
        <f t="shared" si="40"/>
      </c>
      <c r="M1189" s="5">
        <f t="shared" si="41"/>
      </c>
    </row>
    <row r="1190" spans="12:13" ht="13.5" customHeight="1">
      <c r="L1190" s="5">
        <f t="shared" si="40"/>
      </c>
      <c r="M1190" s="5">
        <f t="shared" si="41"/>
      </c>
    </row>
    <row r="1191" spans="12:13" ht="13.5" customHeight="1">
      <c r="L1191" s="5">
        <f t="shared" si="40"/>
      </c>
      <c r="M1191" s="5">
        <f t="shared" si="41"/>
      </c>
    </row>
    <row r="1192" spans="12:13" ht="13.5" customHeight="1">
      <c r="L1192" s="5">
        <f t="shared" si="40"/>
      </c>
      <c r="M1192" s="5">
        <f t="shared" si="41"/>
      </c>
    </row>
    <row r="1193" spans="12:13" ht="13.5" customHeight="1">
      <c r="L1193" s="5">
        <f t="shared" si="40"/>
      </c>
      <c r="M1193" s="5">
        <f t="shared" si="41"/>
      </c>
    </row>
    <row r="1194" spans="12:13" ht="13.5" customHeight="1">
      <c r="L1194" s="5">
        <f t="shared" si="40"/>
      </c>
      <c r="M1194" s="5">
        <f t="shared" si="41"/>
      </c>
    </row>
    <row r="1195" spans="12:13" ht="13.5" customHeight="1">
      <c r="L1195" s="5">
        <f t="shared" si="40"/>
      </c>
      <c r="M1195" s="5">
        <f t="shared" si="41"/>
      </c>
    </row>
    <row r="1196" spans="12:13" ht="13.5" customHeight="1">
      <c r="L1196" s="5">
        <f t="shared" si="40"/>
      </c>
      <c r="M1196" s="5">
        <f t="shared" si="41"/>
      </c>
    </row>
    <row r="1197" spans="12:13" ht="13.5" customHeight="1">
      <c r="L1197" s="5">
        <f t="shared" si="40"/>
      </c>
      <c r="M1197" s="5">
        <f t="shared" si="41"/>
      </c>
    </row>
    <row r="1198" spans="12:13" ht="13.5" customHeight="1">
      <c r="L1198" s="5">
        <f t="shared" si="40"/>
      </c>
      <c r="M1198" s="5">
        <f t="shared" si="41"/>
      </c>
    </row>
    <row r="1199" spans="12:13" ht="13.5" customHeight="1">
      <c r="L1199" s="5">
        <f t="shared" si="40"/>
      </c>
      <c r="M1199" s="5">
        <f t="shared" si="41"/>
      </c>
    </row>
    <row r="1200" spans="12:13" ht="13.5" customHeight="1">
      <c r="L1200" s="5">
        <f t="shared" si="40"/>
      </c>
      <c r="M1200" s="5">
        <f t="shared" si="41"/>
      </c>
    </row>
    <row r="1201" spans="12:13" ht="13.5" customHeight="1">
      <c r="L1201" s="5">
        <f t="shared" si="40"/>
      </c>
      <c r="M1201" s="5">
        <f t="shared" si="41"/>
      </c>
    </row>
    <row r="1202" spans="12:13" ht="13.5" customHeight="1">
      <c r="L1202" s="5">
        <f t="shared" si="40"/>
      </c>
      <c r="M1202" s="5">
        <f t="shared" si="41"/>
      </c>
    </row>
    <row r="1203" spans="12:13" ht="13.5" customHeight="1">
      <c r="L1203" s="5">
        <f t="shared" si="40"/>
      </c>
      <c r="M1203" s="5">
        <f t="shared" si="41"/>
      </c>
    </row>
    <row r="1204" spans="12:13" ht="13.5" customHeight="1">
      <c r="L1204" s="5">
        <f t="shared" si="40"/>
      </c>
      <c r="M1204" s="5">
        <f t="shared" si="41"/>
      </c>
    </row>
    <row r="1205" spans="12:13" ht="13.5" customHeight="1">
      <c r="L1205" s="5">
        <f t="shared" si="40"/>
      </c>
      <c r="M1205" s="5">
        <f t="shared" si="41"/>
      </c>
    </row>
    <row r="1206" spans="12:13" ht="13.5" customHeight="1">
      <c r="L1206" s="5">
        <f t="shared" si="40"/>
      </c>
      <c r="M1206" s="5">
        <f t="shared" si="41"/>
      </c>
    </row>
    <row r="1207" spans="12:13" ht="13.5" customHeight="1">
      <c r="L1207" s="5">
        <f t="shared" si="40"/>
      </c>
      <c r="M1207" s="5">
        <f t="shared" si="41"/>
      </c>
    </row>
    <row r="1208" spans="12:13" ht="13.5" customHeight="1">
      <c r="L1208" s="5">
        <f t="shared" si="40"/>
      </c>
      <c r="M1208" s="5">
        <f t="shared" si="41"/>
      </c>
    </row>
    <row r="1209" spans="12:13" ht="13.5" customHeight="1">
      <c r="L1209" s="5">
        <f t="shared" si="40"/>
      </c>
      <c r="M1209" s="5">
        <f t="shared" si="41"/>
      </c>
    </row>
    <row r="1210" spans="12:13" ht="13.5" customHeight="1">
      <c r="L1210" s="5">
        <f t="shared" si="40"/>
      </c>
      <c r="M1210" s="5">
        <f t="shared" si="41"/>
      </c>
    </row>
    <row r="1211" spans="12:13" ht="13.5" customHeight="1">
      <c r="L1211" s="5">
        <f t="shared" si="40"/>
      </c>
      <c r="M1211" s="5">
        <f t="shared" si="41"/>
      </c>
    </row>
    <row r="1212" spans="12:13" ht="13.5" customHeight="1">
      <c r="L1212" s="5">
        <f t="shared" si="40"/>
      </c>
      <c r="M1212" s="5">
        <f t="shared" si="41"/>
      </c>
    </row>
    <row r="1213" spans="12:13" ht="13.5" customHeight="1">
      <c r="L1213" s="5">
        <f t="shared" si="40"/>
      </c>
      <c r="M1213" s="5">
        <f t="shared" si="41"/>
      </c>
    </row>
    <row r="1214" spans="12:13" ht="13.5" customHeight="1">
      <c r="L1214" s="5">
        <f t="shared" si="40"/>
      </c>
      <c r="M1214" s="5">
        <f t="shared" si="41"/>
      </c>
    </row>
    <row r="1215" spans="12:13" ht="13.5" customHeight="1">
      <c r="L1215" s="5">
        <f t="shared" si="40"/>
      </c>
      <c r="M1215" s="5">
        <f t="shared" si="41"/>
      </c>
    </row>
    <row r="1216" spans="12:13" ht="13.5" customHeight="1">
      <c r="L1216" s="5">
        <f t="shared" si="40"/>
      </c>
      <c r="M1216" s="5">
        <f t="shared" si="41"/>
      </c>
    </row>
    <row r="1217" spans="12:13" ht="13.5" customHeight="1">
      <c r="L1217" s="5">
        <f t="shared" si="40"/>
      </c>
      <c r="M1217" s="5">
        <f t="shared" si="41"/>
      </c>
    </row>
    <row r="1218" spans="12:13" ht="13.5" customHeight="1">
      <c r="L1218" s="5">
        <f t="shared" si="40"/>
      </c>
      <c r="M1218" s="5">
        <f t="shared" si="41"/>
      </c>
    </row>
    <row r="1219" spans="12:13" ht="13.5" customHeight="1">
      <c r="L1219" s="5">
        <f t="shared" si="40"/>
      </c>
      <c r="M1219" s="5">
        <f t="shared" si="41"/>
      </c>
    </row>
    <row r="1220" spans="12:13" ht="13.5" customHeight="1">
      <c r="L1220" s="5">
        <f t="shared" si="40"/>
      </c>
      <c r="M1220" s="5">
        <f t="shared" si="41"/>
      </c>
    </row>
    <row r="1221" spans="12:13" ht="13.5" customHeight="1">
      <c r="L1221" s="5">
        <f t="shared" si="40"/>
      </c>
      <c r="M1221" s="5">
        <f t="shared" si="41"/>
      </c>
    </row>
    <row r="1222" spans="12:13" ht="13.5" customHeight="1">
      <c r="L1222" s="5">
        <f t="shared" si="40"/>
      </c>
      <c r="M1222" s="5">
        <f t="shared" si="41"/>
      </c>
    </row>
    <row r="1223" spans="12:13" ht="13.5" customHeight="1">
      <c r="L1223" s="5">
        <f t="shared" si="40"/>
      </c>
      <c r="M1223" s="5">
        <f t="shared" si="41"/>
      </c>
    </row>
    <row r="1224" spans="12:13" ht="13.5" customHeight="1">
      <c r="L1224" s="5">
        <f t="shared" si="40"/>
      </c>
      <c r="M1224" s="5">
        <f t="shared" si="41"/>
      </c>
    </row>
  </sheetData>
  <sheetProtection/>
  <printOptions gridLines="1" horizontalCentered="1"/>
  <pageMargins left="0.75" right="0.75" top="1" bottom="1" header="0.5" footer="0.5"/>
  <pageSetup horizontalDpi="600" verticalDpi="600" orientation="landscape" scale="75"/>
  <headerFooter alignWithMargins="0">
    <oddHeader>&amp;L&amp;"Arial,Bold"&amp;K1F497DTable 5. Event Log for TN263/FOCi Cruise 1TT11&amp;R&amp;"Arial,Bold"&amp;K1F497D30 April - May 21, 2011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G51"/>
  <sheetViews>
    <sheetView workbookViewId="0" topLeftCell="A32">
      <selection activeCell="F51" sqref="F51:G51"/>
    </sheetView>
  </sheetViews>
  <sheetFormatPr defaultColWidth="8.8515625" defaultRowHeight="12.75"/>
  <cols>
    <col min="1" max="2" width="8.8515625" style="0" customWidth="1"/>
    <col min="3" max="3" width="11.421875" style="0" customWidth="1"/>
    <col min="4" max="4" width="10.7109375" style="2" customWidth="1"/>
    <col min="5" max="5" width="8.8515625" style="0" customWidth="1"/>
    <col min="6" max="6" width="8.8515625" style="2" customWidth="1"/>
    <col min="7" max="7" width="14.421875" style="2" bestFit="1" customWidth="1"/>
  </cols>
  <sheetData>
    <row r="4" spans="2:4" ht="12">
      <c r="B4">
        <v>72</v>
      </c>
      <c r="C4" t="s">
        <v>368</v>
      </c>
      <c r="D4" s="2">
        <f>LEFT(C4,2)+MID(C4,4,5)/60</f>
        <v>60.83083333333333</v>
      </c>
    </row>
    <row r="5" spans="3:7" ht="12">
      <c r="C5" t="s">
        <v>369</v>
      </c>
      <c r="D5" s="2">
        <f>LEFT(C5,3)+MID(C5,5,5)/60</f>
        <v>167.48216666666667</v>
      </c>
      <c r="G5" s="2">
        <v>39922.68371527778</v>
      </c>
    </row>
    <row r="7" spans="2:4" ht="12">
      <c r="B7">
        <v>73</v>
      </c>
      <c r="C7" t="s">
        <v>370</v>
      </c>
      <c r="D7" s="2">
        <f>LEFT(C7,2)+MID(C7,4,5)/60</f>
        <v>60.597833333333334</v>
      </c>
    </row>
    <row r="8" spans="3:4" ht="12">
      <c r="C8" t="s">
        <v>371</v>
      </c>
      <c r="D8" s="2">
        <f>LEFT(C8,3)+MID(C8,5,5)/60</f>
        <v>167.41233333333332</v>
      </c>
    </row>
    <row r="10" spans="3:4" ht="12">
      <c r="C10" t="s">
        <v>366</v>
      </c>
      <c r="D10" s="2">
        <f>LEFT(C10,2)+MID(C10,4,5)/60</f>
        <v>56.9745</v>
      </c>
    </row>
    <row r="11" spans="3:4" ht="12">
      <c r="C11" t="s">
        <v>367</v>
      </c>
      <c r="D11" s="2">
        <f>LEFT(C11,3)+MID(C11,5,5)/60</f>
        <v>170.27333333333334</v>
      </c>
    </row>
    <row r="13" spans="2:4" ht="12">
      <c r="B13">
        <v>139</v>
      </c>
      <c r="C13" t="s">
        <v>364</v>
      </c>
      <c r="D13" s="2">
        <f>LEFT(C13,2)+MID(C13,4,5)/60</f>
        <v>59.546166666666664</v>
      </c>
    </row>
    <row r="14" spans="3:4" ht="12">
      <c r="C14" t="s">
        <v>365</v>
      </c>
      <c r="D14" s="2">
        <f>LEFT(C14,3)+MID(C14,5,5)/60</f>
        <v>175.1435</v>
      </c>
    </row>
    <row r="16" spans="2:4" ht="12">
      <c r="B16">
        <v>145</v>
      </c>
      <c r="C16" t="s">
        <v>387</v>
      </c>
      <c r="D16" s="2">
        <f>LEFT(C16,2)+MID(C16,4,5)/60</f>
        <v>62.255</v>
      </c>
    </row>
    <row r="17" spans="3:4" ht="12">
      <c r="C17" t="s">
        <v>388</v>
      </c>
      <c r="D17" s="2">
        <f>LEFT(C17,3)+MID(C17,5,5)/60</f>
        <v>172.5435</v>
      </c>
    </row>
    <row r="19" spans="3:4" ht="12">
      <c r="C19" t="s">
        <v>389</v>
      </c>
      <c r="D19" s="2">
        <f>LEFT(C19,2)+MID(C19,4,5)/60</f>
        <v>59.433166666666665</v>
      </c>
    </row>
    <row r="20" spans="3:4" ht="12">
      <c r="C20" t="s">
        <v>390</v>
      </c>
      <c r="D20" s="2">
        <f>LEFT(C20,3)+MID(C20,5,5)/60</f>
        <v>174.076</v>
      </c>
    </row>
    <row r="22" spans="3:7" ht="12">
      <c r="C22" t="s">
        <v>391</v>
      </c>
      <c r="D22" s="2">
        <f>LEFT(C22,2)+MID(C22,4,5)/60</f>
        <v>56.646166666666666</v>
      </c>
      <c r="F22" s="2">
        <v>56.646166666666666</v>
      </c>
      <c r="G22" s="2">
        <v>168.217</v>
      </c>
    </row>
    <row r="23" spans="3:4" ht="12">
      <c r="C23" t="s">
        <v>392</v>
      </c>
      <c r="D23" s="2">
        <f>LEFT(C23,3)+MID(C23,5,5)/60</f>
        <v>168.217</v>
      </c>
    </row>
    <row r="25" spans="3:7" ht="12">
      <c r="C25" t="s">
        <v>393</v>
      </c>
      <c r="D25" s="2">
        <f>LEFT(C25,2)+MID(C25,4,5)/60</f>
        <v>59.89933333333333</v>
      </c>
      <c r="F25" s="2">
        <v>59.89933333333333</v>
      </c>
      <c r="G25" s="2">
        <v>178.20166666666665</v>
      </c>
    </row>
    <row r="26" spans="3:4" ht="12">
      <c r="C26" s="2" t="s">
        <v>394</v>
      </c>
      <c r="D26" s="2">
        <f>LEFT(C26,3)+MID(C26,5,5)/60</f>
        <v>178.20166666666665</v>
      </c>
    </row>
    <row r="28" spans="3:7" ht="12">
      <c r="C28" t="s">
        <v>437</v>
      </c>
      <c r="D28" s="2">
        <f>LEFT(C28,2)+MID(C28,4,5)/60</f>
        <v>56.18066666666667</v>
      </c>
      <c r="F28" s="2">
        <v>56.18066666666667</v>
      </c>
      <c r="G28" s="2">
        <v>134.40466666666666</v>
      </c>
    </row>
    <row r="29" spans="3:4" ht="12">
      <c r="C29" t="s">
        <v>438</v>
      </c>
      <c r="D29" s="2">
        <f>LEFT(C29,3)+MID(C29,5,5)/60</f>
        <v>134.40466666666666</v>
      </c>
    </row>
    <row r="31" spans="3:7" ht="12">
      <c r="C31" t="s">
        <v>444</v>
      </c>
      <c r="D31" s="2">
        <f>LEFT(C31,2)+MID(C31,4,5)/60</f>
        <v>56.18216666666667</v>
      </c>
      <c r="F31" s="2">
        <v>56.18116666666667</v>
      </c>
      <c r="G31" s="2">
        <v>134.3965</v>
      </c>
    </row>
    <row r="32" spans="3:7" ht="12">
      <c r="C32" t="s">
        <v>445</v>
      </c>
      <c r="D32" s="2">
        <f>LEFT(C32,3)+MID(C32,5,5)/60</f>
        <v>134.38266666666667</v>
      </c>
      <c r="F32" s="2">
        <v>56.18216666666667</v>
      </c>
      <c r="G32" s="2">
        <v>134.38266666666667</v>
      </c>
    </row>
    <row r="34" spans="3:7" ht="12">
      <c r="C34" t="s">
        <v>361</v>
      </c>
      <c r="D34" s="2">
        <f>LEFT(C34,2)+MID(C34,4,5)/60</f>
        <v>56.179</v>
      </c>
      <c r="F34" s="2">
        <v>56.18566666666667</v>
      </c>
      <c r="G34" s="2">
        <v>134.47266666666667</v>
      </c>
    </row>
    <row r="35" spans="3:7" ht="12">
      <c r="C35" t="s">
        <v>362</v>
      </c>
      <c r="D35" s="2">
        <f>LEFT(C35,3)+MID(C35,5,5)/60</f>
        <v>134.45333333333335</v>
      </c>
      <c r="F35" s="2">
        <v>56.179</v>
      </c>
      <c r="G35" s="2">
        <v>134.45333333333335</v>
      </c>
    </row>
    <row r="37" spans="3:7" ht="12">
      <c r="C37" t="s">
        <v>355</v>
      </c>
      <c r="D37" s="2">
        <f>LEFT(C37,2)+MID(C37,4,5)/60</f>
        <v>56.186</v>
      </c>
      <c r="F37" s="2">
        <v>56.18683333333333</v>
      </c>
      <c r="G37" s="2">
        <v>134.55883333333333</v>
      </c>
    </row>
    <row r="38" spans="3:7" ht="12">
      <c r="C38" t="s">
        <v>356</v>
      </c>
      <c r="D38" s="2">
        <f>LEFT(C38,3)+MID(C38,5,5)/60</f>
        <v>134.51666666666668</v>
      </c>
      <c r="F38" s="2">
        <v>56.1865</v>
      </c>
      <c r="G38" s="2">
        <v>134.5275</v>
      </c>
    </row>
    <row r="39" spans="6:7" ht="12">
      <c r="F39" s="2">
        <v>56.186</v>
      </c>
      <c r="G39" s="2">
        <v>134.51666666666668</v>
      </c>
    </row>
    <row r="41" spans="3:7" ht="12">
      <c r="C41" t="s">
        <v>359</v>
      </c>
      <c r="D41" s="2">
        <f>LEFT(C41,2)+MID(C41,4,5)/60</f>
        <v>56.187</v>
      </c>
      <c r="F41" s="2">
        <v>56.19233333333333</v>
      </c>
      <c r="G41" s="2">
        <v>134.62033333333332</v>
      </c>
    </row>
    <row r="42" spans="3:7" ht="12">
      <c r="C42" t="s">
        <v>360</v>
      </c>
      <c r="D42" s="2">
        <f>LEFT(C42,3)+MID(C42,5,5)/60</f>
        <v>134.59616666666668</v>
      </c>
      <c r="F42" s="2">
        <v>56.190666666666665</v>
      </c>
      <c r="G42" s="2">
        <v>134.6105</v>
      </c>
    </row>
    <row r="43" spans="6:7" ht="12">
      <c r="F43" s="2">
        <v>56.187</v>
      </c>
      <c r="G43" s="2">
        <v>134.59616666666668</v>
      </c>
    </row>
    <row r="45" spans="3:7" ht="12">
      <c r="C45" t="s">
        <v>158</v>
      </c>
      <c r="D45" s="2">
        <f>LEFT(C45,2)+MID(C45,4,5)/60</f>
        <v>57.935833333333335</v>
      </c>
      <c r="F45" s="2">
        <v>57.41916666666667</v>
      </c>
      <c r="G45" s="2">
        <v>136.4845</v>
      </c>
    </row>
    <row r="46" spans="3:7" ht="12">
      <c r="C46" t="s">
        <v>159</v>
      </c>
      <c r="D46" s="2">
        <f>LEFT(C46,3)+MID(C46,5,5)/60</f>
        <v>137.3645</v>
      </c>
      <c r="F46" s="2">
        <v>57.91566666666667</v>
      </c>
      <c r="G46" s="2">
        <v>136.7995</v>
      </c>
    </row>
    <row r="47" spans="6:7" ht="12">
      <c r="F47" s="2">
        <v>57.935833333333335</v>
      </c>
      <c r="G47" s="2">
        <v>137.3645</v>
      </c>
    </row>
    <row r="50" spans="3:7" ht="12">
      <c r="C50" t="s">
        <v>38</v>
      </c>
      <c r="D50" s="2">
        <f>LEFT(C50,2)+MID(C50,4,5)/60</f>
        <v>59.06216666666667</v>
      </c>
      <c r="F50" s="2">
        <v>59.06666666666667</v>
      </c>
      <c r="G50" s="2">
        <v>140.42233333333334</v>
      </c>
    </row>
    <row r="51" spans="3:7" ht="12">
      <c r="C51" t="s">
        <v>39</v>
      </c>
      <c r="D51" s="2">
        <f>LEFT(C51,3)+MID(C51,5,5)/60</f>
        <v>140.42266666666666</v>
      </c>
      <c r="F51" s="2">
        <v>59.06216666666667</v>
      </c>
      <c r="G51" s="2">
        <v>140.42266666666666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C3:F11"/>
  <sheetViews>
    <sheetView workbookViewId="0" topLeftCell="A1">
      <selection activeCell="F15" sqref="F15"/>
    </sheetView>
  </sheetViews>
  <sheetFormatPr defaultColWidth="8.8515625" defaultRowHeight="12.75"/>
  <cols>
    <col min="1" max="2" width="8.8515625" style="0" customWidth="1"/>
    <col min="3" max="3" width="12.421875" style="0" bestFit="1" customWidth="1"/>
    <col min="4" max="4" width="16.28125" style="3" bestFit="1" customWidth="1"/>
    <col min="5" max="5" width="16.28125" style="0" bestFit="1" customWidth="1"/>
    <col min="6" max="6" width="9.421875" style="0" customWidth="1"/>
  </cols>
  <sheetData>
    <row r="3" spans="3:4" ht="12">
      <c r="C3" t="s">
        <v>407</v>
      </c>
      <c r="D3" s="3" t="s">
        <v>408</v>
      </c>
    </row>
    <row r="4" spans="3:6" ht="12">
      <c r="C4" t="s">
        <v>400</v>
      </c>
      <c r="D4" s="3">
        <v>40349.705555555556</v>
      </c>
      <c r="E4" s="3">
        <v>40349.596041666664</v>
      </c>
      <c r="F4">
        <v>25002001</v>
      </c>
    </row>
    <row r="5" spans="3:6" ht="12">
      <c r="C5" t="s">
        <v>401</v>
      </c>
      <c r="D5" s="3">
        <v>40349.70625</v>
      </c>
      <c r="E5" s="3">
        <v>40349.625763888886</v>
      </c>
      <c r="F5">
        <v>25002002</v>
      </c>
    </row>
    <row r="6" spans="3:6" ht="12">
      <c r="C6" t="s">
        <v>402</v>
      </c>
      <c r="D6" s="3">
        <v>40350.06805555556</v>
      </c>
      <c r="E6" s="3">
        <v>40349.8409375</v>
      </c>
      <c r="F6">
        <v>25002101</v>
      </c>
    </row>
    <row r="7" spans="3:6" ht="12">
      <c r="C7" t="s">
        <v>403</v>
      </c>
      <c r="D7" s="3">
        <v>40350.06805555556</v>
      </c>
      <c r="E7" s="3">
        <v>40350.02483796296</v>
      </c>
      <c r="F7">
        <v>25002201</v>
      </c>
    </row>
    <row r="8" spans="3:6" ht="12">
      <c r="C8" t="s">
        <v>404</v>
      </c>
      <c r="D8" s="3">
        <v>40350.20416666667</v>
      </c>
      <c r="E8" s="3">
        <v>40350.20501157407</v>
      </c>
      <c r="F8">
        <v>25002301</v>
      </c>
    </row>
    <row r="9" spans="3:6" ht="12">
      <c r="C9" t="s">
        <v>405</v>
      </c>
      <c r="D9" s="3">
        <v>40350.385416666664</v>
      </c>
      <c r="E9" s="3">
        <v>40350.38621527778</v>
      </c>
      <c r="F9">
        <v>25002401</v>
      </c>
    </row>
    <row r="10" spans="3:6" ht="12">
      <c r="C10" t="s">
        <v>406</v>
      </c>
      <c r="D10" s="3">
        <v>40350.42986111111</v>
      </c>
      <c r="E10" s="3">
        <v>40350.43059027778</v>
      </c>
      <c r="F10" s="4">
        <v>25002402</v>
      </c>
    </row>
    <row r="11" spans="3:6" ht="12">
      <c r="C11" t="s">
        <v>409</v>
      </c>
      <c r="D11" s="3">
        <v>40350.53194444445</v>
      </c>
      <c r="E11" s="3">
        <v>40350.532638888886</v>
      </c>
      <c r="F11" s="4">
        <v>25002501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H8:K17"/>
  <sheetViews>
    <sheetView workbookViewId="0" topLeftCell="A7">
      <selection activeCell="I10" sqref="I10"/>
    </sheetView>
  </sheetViews>
  <sheetFormatPr defaultColWidth="8.8515625" defaultRowHeight="12.75"/>
  <cols>
    <col min="1" max="8" width="8.8515625" style="0" customWidth="1"/>
    <col min="9" max="9" width="19.8515625" style="0" customWidth="1"/>
  </cols>
  <sheetData>
    <row r="8" spans="8:9" ht="12">
      <c r="H8" t="s">
        <v>395</v>
      </c>
      <c r="I8">
        <v>1</v>
      </c>
    </row>
    <row r="9" spans="8:9" ht="12">
      <c r="H9" t="s">
        <v>396</v>
      </c>
      <c r="I9">
        <v>17646</v>
      </c>
    </row>
    <row r="10" spans="8:9" ht="12">
      <c r="H10" t="s">
        <v>397</v>
      </c>
      <c r="I10">
        <f>(I9-I8)+1</f>
        <v>17646</v>
      </c>
    </row>
    <row r="12" spans="8:9" ht="12">
      <c r="H12" t="s">
        <v>398</v>
      </c>
      <c r="I12">
        <f>I10/24</f>
        <v>735.25</v>
      </c>
    </row>
    <row r="13" spans="8:9" ht="12">
      <c r="H13" t="s">
        <v>399</v>
      </c>
      <c r="I13">
        <f>I12/60</f>
        <v>12.254166666666666</v>
      </c>
    </row>
    <row r="16" spans="8:11" ht="12">
      <c r="H16" t="s">
        <v>395</v>
      </c>
      <c r="I16" s="3">
        <v>40369.44053240741</v>
      </c>
      <c r="K16" s="1">
        <v>40349.215416666666</v>
      </c>
    </row>
    <row r="17" spans="8:9" ht="12">
      <c r="H17" t="s">
        <v>396</v>
      </c>
      <c r="I17" s="3">
        <f>I16+I13/(60*24)</f>
        <v>40369.449042245375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pmel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Kachel</dc:creator>
  <cp:keywords/>
  <dc:description/>
  <cp:lastModifiedBy>-</cp:lastModifiedBy>
  <cp:lastPrinted>2011-10-21T18:59:24Z</cp:lastPrinted>
  <dcterms:created xsi:type="dcterms:W3CDTF">2009-01-06T00:34:03Z</dcterms:created>
  <dcterms:modified xsi:type="dcterms:W3CDTF">2011-10-21T20:11:36Z</dcterms:modified>
  <cp:category/>
  <cp:version/>
  <cp:contentType/>
  <cp:contentStatus/>
</cp:coreProperties>
</file>